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БЮДЖЕТ на 2025 рік\ВИКОНАННЯ БЮДЖЕТУ 2025 рік\Виконання місцевого бюджету за 9 місяців 2025 року\"/>
    </mc:Choice>
  </mc:AlternateContent>
  <xr:revisionPtr revIDLastSave="0" documentId="13_ncr:1_{2FB71005-5CA7-4E20-A606-DDC3251F2B9A}" xr6:coauthVersionLast="46" xr6:coauthVersionMax="46" xr10:uidLastSave="{00000000-0000-0000-0000-000000000000}"/>
  <bookViews>
    <workbookView xWindow="-120" yWindow="-120" windowWidth="29040" windowHeight="15840" activeTab="2" xr2:uid="{311EA6BB-4B31-4828-B20F-CF0160BF1E65}"/>
  </bookViews>
  <sheets>
    <sheet name="доходи ЗФ" sheetId="7" r:id="rId1"/>
    <sheet name="доходи СФ" sheetId="9" r:id="rId2"/>
    <sheet name="видатки ЗФ" sheetId="10" r:id="rId3"/>
    <sheet name="видатки СФ" sheetId="11" r:id="rId4"/>
    <sheet name="порівнял аналіз доходів ЗФ" sheetId="5" r:id="rId5"/>
    <sheet name="порівнял аналіз доходів СФ" sheetId="6" r:id="rId6"/>
  </sheets>
  <definedNames>
    <definedName name="CREXPORT" localSheetId="2">#REF!</definedName>
    <definedName name="CREXPORT" localSheetId="3">#REF!</definedName>
    <definedName name="CREXPORT" localSheetId="4">#REF!</definedName>
    <definedName name="CREXPORT" localSheetId="5">#REF!</definedName>
    <definedName name="CREXPORT">#REF!</definedName>
    <definedName name="n" localSheetId="2" hidden="1">{#N/A,#N/A,FALSE,"Лист4"}</definedName>
    <definedName name="n" localSheetId="3" hidden="1">{#N/A,#N/A,FALSE,"Лист4"}</definedName>
    <definedName name="n" localSheetId="4" hidden="1">{#N/A,#N/A,FALSE,"Лист4"}</definedName>
    <definedName name="n" localSheetId="5" hidden="1">{#N/A,#N/A,FALSE,"Лист4"}</definedName>
    <definedName name="n" hidden="1">{#N/A,#N/A,FALSE,"Лист4"}</definedName>
    <definedName name="wrn.Інструкція." localSheetId="2" hidden="1">{#N/A,#N/A,FALSE,"Лист4"}</definedName>
    <definedName name="wrn.Інструкція." localSheetId="3" hidden="1">{#N/A,#N/A,FALSE,"Лист4"}</definedName>
    <definedName name="wrn.Інструкція." localSheetId="4" hidden="1">{#N/A,#N/A,FALSE,"Лист4"}</definedName>
    <definedName name="wrn.Інструкція." localSheetId="5" hidden="1">{#N/A,#N/A,FALSE,"Лист4"}</definedName>
    <definedName name="wrn.Інструкція." hidden="1">{#N/A,#N/A,FALSE,"Лист4"}</definedName>
    <definedName name="аа" localSheetId="2" hidden="1">{#N/A,#N/A,FALSE,"Лист4"}</definedName>
    <definedName name="аа" localSheetId="3" hidden="1">{#N/A,#N/A,FALSE,"Лист4"}</definedName>
    <definedName name="аа" localSheetId="4" hidden="1">{#N/A,#N/A,FALSE,"Лист4"}</definedName>
    <definedName name="аа" localSheetId="5" hidden="1">{#N/A,#N/A,FALSE,"Лист4"}</definedName>
    <definedName name="аа" hidden="1">{#N/A,#N/A,FALSE,"Лист4"}</definedName>
    <definedName name="аааа" localSheetId="2" hidden="1">{#N/A,#N/A,FALSE,"Лист4"}</definedName>
    <definedName name="аааа" localSheetId="3" hidden="1">{#N/A,#N/A,FALSE,"Лист4"}</definedName>
    <definedName name="аааа" localSheetId="4" hidden="1">{#N/A,#N/A,FALSE,"Лист4"}</definedName>
    <definedName name="аааа" localSheetId="5" hidden="1">{#N/A,#N/A,FALSE,"Лист4"}</definedName>
    <definedName name="аааа" hidden="1">{#N/A,#N/A,FALSE,"Лист4"}</definedName>
    <definedName name="ааааа" localSheetId="2" hidden="1">{#N/A,#N/A,FALSE,"Лист4"}</definedName>
    <definedName name="ааааа" localSheetId="3" hidden="1">{#N/A,#N/A,FALSE,"Лист4"}</definedName>
    <definedName name="ааааа" localSheetId="4" hidden="1">{#N/A,#N/A,FALSE,"Лист4"}</definedName>
    <definedName name="ааааа" localSheetId="5" hidden="1">{#N/A,#N/A,FALSE,"Лист4"}</definedName>
    <definedName name="ааааа" hidden="1">{#N/A,#N/A,FALSE,"Лист4"}</definedName>
    <definedName name="аааг" localSheetId="2" hidden="1">{#N/A,#N/A,FALSE,"Лист4"}</definedName>
    <definedName name="аааг" localSheetId="3" hidden="1">{#N/A,#N/A,FALSE,"Лист4"}</definedName>
    <definedName name="аааг" localSheetId="4" hidden="1">{#N/A,#N/A,FALSE,"Лист4"}</definedName>
    <definedName name="аааг" localSheetId="5" hidden="1">{#N/A,#N/A,FALSE,"Лист4"}</definedName>
    <definedName name="аааг" hidden="1">{#N/A,#N/A,FALSE,"Лист4"}</definedName>
    <definedName name="ааао" localSheetId="2" hidden="1">{#N/A,#N/A,FALSE,"Лист4"}</definedName>
    <definedName name="ааао" localSheetId="3" hidden="1">{#N/A,#N/A,FALSE,"Лист4"}</definedName>
    <definedName name="ааао" localSheetId="4" hidden="1">{#N/A,#N/A,FALSE,"Лист4"}</definedName>
    <definedName name="ааао" localSheetId="5" hidden="1">{#N/A,#N/A,FALSE,"Лист4"}</definedName>
    <definedName name="ааао" hidden="1">{#N/A,#N/A,FALSE,"Лист4"}</definedName>
    <definedName name="аааоркк" localSheetId="2" hidden="1">{#N/A,#N/A,FALSE,"Лист4"}</definedName>
    <definedName name="аааоркк" localSheetId="3" hidden="1">{#N/A,#N/A,FALSE,"Лист4"}</definedName>
    <definedName name="аааоркк" localSheetId="4" hidden="1">{#N/A,#N/A,FALSE,"Лист4"}</definedName>
    <definedName name="аааоркк" localSheetId="5" hidden="1">{#N/A,#N/A,FALSE,"Лист4"}</definedName>
    <definedName name="аааоркк" hidden="1">{#N/A,#N/A,FALSE,"Лист4"}</definedName>
    <definedName name="аарр" localSheetId="2" hidden="1">{#N/A,#N/A,FALSE,"Лист4"}</definedName>
    <definedName name="аарр" localSheetId="3" hidden="1">{#N/A,#N/A,FALSE,"Лист4"}</definedName>
    <definedName name="аарр" localSheetId="4" hidden="1">{#N/A,#N/A,FALSE,"Лист4"}</definedName>
    <definedName name="аарр" localSheetId="5" hidden="1">{#N/A,#N/A,FALSE,"Лист4"}</definedName>
    <definedName name="аарр" hidden="1">{#N/A,#N/A,FALSE,"Лист4"}</definedName>
    <definedName name="амп" localSheetId="2" hidden="1">{#N/A,#N/A,FALSE,"Лист4"}</definedName>
    <definedName name="амп" localSheetId="3" hidden="1">{#N/A,#N/A,FALSE,"Лист4"}</definedName>
    <definedName name="амп" localSheetId="4" hidden="1">{#N/A,#N/A,FALSE,"Лист4"}</definedName>
    <definedName name="амп" localSheetId="5" hidden="1">{#N/A,#N/A,FALSE,"Лист4"}</definedName>
    <definedName name="амп" hidden="1">{#N/A,#N/A,FALSE,"Лист4"}</definedName>
    <definedName name="аналіз" hidden="1">{#N/A,#N/A,FALSE,"Лист4"}</definedName>
    <definedName name="ап" localSheetId="2" hidden="1">{#N/A,#N/A,FALSE,"Лист4"}</definedName>
    <definedName name="ап" localSheetId="3" hidden="1">{#N/A,#N/A,FALSE,"Лист4"}</definedName>
    <definedName name="ап" localSheetId="4" hidden="1">{#N/A,#N/A,FALSE,"Лист4"}</definedName>
    <definedName name="ап" localSheetId="5" hidden="1">{#N/A,#N/A,FALSE,"Лист4"}</definedName>
    <definedName name="ап" hidden="1">{#N/A,#N/A,FALSE,"Лист4"}</definedName>
    <definedName name="апро" localSheetId="2" hidden="1">{#N/A,#N/A,FALSE,"Лист4"}</definedName>
    <definedName name="апро" localSheetId="3" hidden="1">{#N/A,#N/A,FALSE,"Лист4"}</definedName>
    <definedName name="апро" localSheetId="4" hidden="1">{#N/A,#N/A,FALSE,"Лист4"}</definedName>
    <definedName name="апро" localSheetId="5" hidden="1">{#N/A,#N/A,FALSE,"Лист4"}</definedName>
    <definedName name="апро" hidden="1">{#N/A,#N/A,FALSE,"Лист4"}</definedName>
    <definedName name="аунуну" localSheetId="2" hidden="1">{#N/A,#N/A,FALSE,"Лист4"}</definedName>
    <definedName name="аунуну" localSheetId="3" hidden="1">{#N/A,#N/A,FALSE,"Лист4"}</definedName>
    <definedName name="аунуну" localSheetId="4" hidden="1">{#N/A,#N/A,FALSE,"Лист4"}</definedName>
    <definedName name="аунуну" localSheetId="5" hidden="1">{#N/A,#N/A,FALSE,"Лист4"}</definedName>
    <definedName name="аунуну" hidden="1">{#N/A,#N/A,FALSE,"Лист4"}</definedName>
    <definedName name="бб" localSheetId="2" hidden="1">{#N/A,#N/A,FALSE,"Лист4"}</definedName>
    <definedName name="бб" localSheetId="3" hidden="1">{#N/A,#N/A,FALSE,"Лист4"}</definedName>
    <definedName name="бб" localSheetId="4" hidden="1">{#N/A,#N/A,FALSE,"Лист4"}</definedName>
    <definedName name="бб" localSheetId="5" hidden="1">{#N/A,#N/A,FALSE,"Лист4"}</definedName>
    <definedName name="бб" hidden="1">{#N/A,#N/A,FALSE,"Лист4"}</definedName>
    <definedName name="вап" localSheetId="2" hidden="1">{#N/A,#N/A,FALSE,"Лист4"}</definedName>
    <definedName name="вап" localSheetId="3" hidden="1">{#N/A,#N/A,FALSE,"Лист4"}</definedName>
    <definedName name="вап" localSheetId="4" hidden="1">{#N/A,#N/A,FALSE,"Лист4"}</definedName>
    <definedName name="вап" localSheetId="5" hidden="1">{#N/A,#N/A,FALSE,"Лист4"}</definedName>
    <definedName name="вап" hidden="1">{#N/A,#N/A,FALSE,"Лист4"}</definedName>
    <definedName name="вапа" localSheetId="2" hidden="1">{#N/A,#N/A,FALSE,"Лист4"}</definedName>
    <definedName name="вапа" localSheetId="3" hidden="1">{#N/A,#N/A,FALSE,"Лист4"}</definedName>
    <definedName name="вапа" localSheetId="4" hidden="1">{#N/A,#N/A,FALSE,"Лист4"}</definedName>
    <definedName name="вапа" localSheetId="5" hidden="1">{#N/A,#N/A,FALSE,"Лист4"}</definedName>
    <definedName name="вапа" hidden="1">{#N/A,#N/A,FALSE,"Лист4"}</definedName>
    <definedName name="вапро" localSheetId="2" hidden="1">{#N/A,#N/A,FALSE,"Лист4"}</definedName>
    <definedName name="вапро" localSheetId="3" hidden="1">{#N/A,#N/A,FALSE,"Лист4"}</definedName>
    <definedName name="вапро" localSheetId="4" hidden="1">{#N/A,#N/A,FALSE,"Лист4"}</definedName>
    <definedName name="вапро" localSheetId="5" hidden="1">{#N/A,#N/A,FALSE,"Лист4"}</definedName>
    <definedName name="вапро" hidden="1">{#N/A,#N/A,FALSE,"Лист4"}</definedName>
    <definedName name="вау" localSheetId="2" hidden="1">{#N/A,#N/A,FALSE,"Лист4"}</definedName>
    <definedName name="вау" localSheetId="3" hidden="1">{#N/A,#N/A,FALSE,"Лист4"}</definedName>
    <definedName name="вау" localSheetId="4" hidden="1">{#N/A,#N/A,FALSE,"Лист4"}</definedName>
    <definedName name="вау" localSheetId="5" hidden="1">{#N/A,#N/A,FALSE,"Лист4"}</definedName>
    <definedName name="вау" hidden="1">{#N/A,#N/A,FALSE,"Лист4"}</definedName>
    <definedName name="вв" localSheetId="2" hidden="1">{#N/A,#N/A,FALSE,"Лист4"}</definedName>
    <definedName name="вв" localSheetId="3" hidden="1">{#N/A,#N/A,FALSE,"Лист4"}</definedName>
    <definedName name="вв" localSheetId="4" hidden="1">{#N/A,#N/A,FALSE,"Лист4"}</definedName>
    <definedName name="вв" localSheetId="5" hidden="1">{#N/A,#N/A,FALSE,"Лист4"}</definedName>
    <definedName name="вв" hidden="1">{#N/A,#N/A,FALSE,"Лист4"}</definedName>
    <definedName name="вмр" localSheetId="2" hidden="1">{#N/A,#N/A,FALSE,"Лист4"}</definedName>
    <definedName name="вмр" localSheetId="3" hidden="1">{#N/A,#N/A,FALSE,"Лист4"}</definedName>
    <definedName name="вмр" localSheetId="4" hidden="1">{#N/A,#N/A,FALSE,"Лист4"}</definedName>
    <definedName name="вмр" localSheetId="5" hidden="1">{#N/A,#N/A,FALSE,"Лист4"}</definedName>
    <definedName name="вмр" hidden="1">{#N/A,#N/A,FALSE,"Лист4"}</definedName>
    <definedName name="вруу" localSheetId="2" hidden="1">{#N/A,#N/A,FALSE,"Лист4"}</definedName>
    <definedName name="вруу" localSheetId="3" hidden="1">{#N/A,#N/A,FALSE,"Лист4"}</definedName>
    <definedName name="вруу" localSheetId="4" hidden="1">{#N/A,#N/A,FALSE,"Лист4"}</definedName>
    <definedName name="вруу" localSheetId="5" hidden="1">{#N/A,#N/A,FALSE,"Лист4"}</definedName>
    <definedName name="вруу" hidden="1">{#N/A,#N/A,FALSE,"Лист4"}</definedName>
    <definedName name="врууунуууу" localSheetId="2" hidden="1">{#N/A,#N/A,FALSE,"Лист4"}</definedName>
    <definedName name="врууунуууу" localSheetId="3" hidden="1">{#N/A,#N/A,FALSE,"Лист4"}</definedName>
    <definedName name="врууунуууу" localSheetId="4" hidden="1">{#N/A,#N/A,FALSE,"Лист4"}</definedName>
    <definedName name="врууунуууу" localSheetId="5" hidden="1">{#N/A,#N/A,FALSE,"Лист4"}</definedName>
    <definedName name="врууунуууу" hidden="1">{#N/A,#N/A,FALSE,"Лист4"}</definedName>
    <definedName name="гг" localSheetId="2" hidden="1">{#N/A,#N/A,FALSE,"Лист4"}</definedName>
    <definedName name="гг" localSheetId="3" hidden="1">{#N/A,#N/A,FALSE,"Лист4"}</definedName>
    <definedName name="гг" localSheetId="4" hidden="1">{#N/A,#N/A,FALSE,"Лист4"}</definedName>
    <definedName name="гг" localSheetId="5" hidden="1">{#N/A,#N/A,FALSE,"Лист4"}</definedName>
    <definedName name="гг" hidden="1">{#N/A,#N/A,FALSE,"Лист4"}</definedName>
    <definedName name="ггг" localSheetId="2" hidden="1">{#N/A,#N/A,FALSE,"Лист4"}</definedName>
    <definedName name="ггг" localSheetId="3" hidden="1">{#N/A,#N/A,FALSE,"Лист4"}</definedName>
    <definedName name="ггг" localSheetId="4" hidden="1">{#N/A,#N/A,FALSE,"Лист4"}</definedName>
    <definedName name="ггг" localSheetId="5" hidden="1">{#N/A,#N/A,FALSE,"Лист4"}</definedName>
    <definedName name="ггг" hidden="1">{#N/A,#N/A,FALSE,"Лист4"}</definedName>
    <definedName name="гго" localSheetId="2" hidden="1">{#N/A,#N/A,FALSE,"Лист4"}</definedName>
    <definedName name="гго" localSheetId="3" hidden="1">{#N/A,#N/A,FALSE,"Лист4"}</definedName>
    <definedName name="гго" localSheetId="4" hidden="1">{#N/A,#N/A,FALSE,"Лист4"}</definedName>
    <definedName name="гго" localSheetId="5" hidden="1">{#N/A,#N/A,FALSE,"Лист4"}</definedName>
    <definedName name="гго" hidden="1">{#N/A,#N/A,FALSE,"Лист4"}</definedName>
    <definedName name="ггшшз" localSheetId="2" hidden="1">{#N/A,#N/A,FALSE,"Лист4"}</definedName>
    <definedName name="ггшшз" localSheetId="3" hidden="1">{#N/A,#N/A,FALSE,"Лист4"}</definedName>
    <definedName name="ггшшз" localSheetId="4" hidden="1">{#N/A,#N/A,FALSE,"Лист4"}</definedName>
    <definedName name="ггшшз" localSheetId="5" hidden="1">{#N/A,#N/A,FALSE,"Лист4"}</definedName>
    <definedName name="ггшшз" hidden="1">{#N/A,#N/A,FALSE,"Лист4"}</definedName>
    <definedName name="гр" localSheetId="2" hidden="1">{#N/A,#N/A,FALSE,"Лист4"}</definedName>
    <definedName name="гр" localSheetId="3" hidden="1">{#N/A,#N/A,FALSE,"Лист4"}</definedName>
    <definedName name="гр" localSheetId="4" hidden="1">{#N/A,#N/A,FALSE,"Лист4"}</definedName>
    <definedName name="гр" localSheetId="5" hidden="1">{#N/A,#N/A,FALSE,"Лист4"}</definedName>
    <definedName name="гр" hidden="1">{#N/A,#N/A,FALSE,"Лист4"}</definedName>
    <definedName name="ддд" localSheetId="2" hidden="1">{#N/A,#N/A,FALSE,"Лист4"}</definedName>
    <definedName name="ддд" localSheetId="3" hidden="1">{#N/A,#N/A,FALSE,"Лист4"}</definedName>
    <definedName name="ддд" localSheetId="4" hidden="1">{#N/A,#N/A,FALSE,"Лист4"}</definedName>
    <definedName name="ддд" localSheetId="5" hidden="1">{#N/A,#N/A,FALSE,"Лист4"}</definedName>
    <definedName name="ддд" hidden="1">{#N/A,#N/A,FALSE,"Лист4"}</definedName>
    <definedName name="е" localSheetId="2" hidden="1">{#N/A,#N/A,FALSE,"Лист4"}</definedName>
    <definedName name="е" localSheetId="3" hidden="1">{#N/A,#N/A,FALSE,"Лист4"}</definedName>
    <definedName name="е" localSheetId="4" hidden="1">{#N/A,#N/A,FALSE,"Лист4"}</definedName>
    <definedName name="е" localSheetId="5" hidden="1">{#N/A,#N/A,FALSE,"Лист4"}</definedName>
    <definedName name="е" hidden="1">{#N/A,#N/A,FALSE,"Лист4"}</definedName>
    <definedName name="ее" localSheetId="2" hidden="1">{#N/A,#N/A,FALSE,"Лист4"}</definedName>
    <definedName name="ее" localSheetId="3" hidden="1">{#N/A,#N/A,FALSE,"Лист4"}</definedName>
    <definedName name="ее" localSheetId="4" hidden="1">{#N/A,#N/A,FALSE,"Лист4"}</definedName>
    <definedName name="ее" localSheetId="5" hidden="1">{#N/A,#N/A,FALSE,"Лист4"}</definedName>
    <definedName name="ее" hidden="1">{#N/A,#N/A,FALSE,"Лист4"}</definedName>
    <definedName name="ееге" localSheetId="2" hidden="1">{#N/A,#N/A,FALSE,"Лист4"}</definedName>
    <definedName name="ееге" localSheetId="3" hidden="1">{#N/A,#N/A,FALSE,"Лист4"}</definedName>
    <definedName name="ееге" localSheetId="4" hidden="1">{#N/A,#N/A,FALSE,"Лист4"}</definedName>
    <definedName name="ееге" localSheetId="5" hidden="1">{#N/A,#N/A,FALSE,"Лист4"}</definedName>
    <definedName name="ееге" hidden="1">{#N/A,#N/A,FALSE,"Лист4"}</definedName>
    <definedName name="еегше" localSheetId="2" hidden="1">{#N/A,#N/A,FALSE,"Лист4"}</definedName>
    <definedName name="еегше" localSheetId="3" hidden="1">{#N/A,#N/A,FALSE,"Лист4"}</definedName>
    <definedName name="еегше" localSheetId="4" hidden="1">{#N/A,#N/A,FALSE,"Лист4"}</definedName>
    <definedName name="еегше" localSheetId="5" hidden="1">{#N/A,#N/A,FALSE,"Лист4"}</definedName>
    <definedName name="еегше" hidden="1">{#N/A,#N/A,FALSE,"Лист4"}</definedName>
    <definedName name="еее" localSheetId="2" hidden="1">{#N/A,#N/A,FALSE,"Лист4"}</definedName>
    <definedName name="еее" localSheetId="3" hidden="1">{#N/A,#N/A,FALSE,"Лист4"}</definedName>
    <definedName name="еее" localSheetId="4" hidden="1">{#N/A,#N/A,FALSE,"Лист4"}</definedName>
    <definedName name="еее" localSheetId="5" hidden="1">{#N/A,#N/A,FALSE,"Лист4"}</definedName>
    <definedName name="еее" hidden="1">{#N/A,#N/A,FALSE,"Лист4"}</definedName>
    <definedName name="ееее" localSheetId="2" hidden="1">{#N/A,#N/A,FALSE,"Лист4"}</definedName>
    <definedName name="ееее" localSheetId="3" hidden="1">{#N/A,#N/A,FALSE,"Лист4"}</definedName>
    <definedName name="ееее" localSheetId="4" hidden="1">{#N/A,#N/A,FALSE,"Лист4"}</definedName>
    <definedName name="ееее" localSheetId="5" hidden="1">{#N/A,#N/A,FALSE,"Лист4"}</definedName>
    <definedName name="ееее" hidden="1">{#N/A,#N/A,FALSE,"Лист4"}</definedName>
    <definedName name="ееекк" localSheetId="2" hidden="1">{#N/A,#N/A,FALSE,"Лист4"}</definedName>
    <definedName name="ееекк" localSheetId="3" hidden="1">{#N/A,#N/A,FALSE,"Лист4"}</definedName>
    <definedName name="ееекк" localSheetId="4" hidden="1">{#N/A,#N/A,FALSE,"Лист4"}</definedName>
    <definedName name="ееекк" localSheetId="5" hidden="1">{#N/A,#N/A,FALSE,"Лист4"}</definedName>
    <definedName name="ееекк" hidden="1">{#N/A,#N/A,FALSE,"Лист4"}</definedName>
    <definedName name="еепке" localSheetId="2" hidden="1">{#N/A,#N/A,FALSE,"Лист4"}</definedName>
    <definedName name="еепке" localSheetId="3" hidden="1">{#N/A,#N/A,FALSE,"Лист4"}</definedName>
    <definedName name="еепке" localSheetId="4" hidden="1">{#N/A,#N/A,FALSE,"Лист4"}</definedName>
    <definedName name="еепке" localSheetId="5" hidden="1">{#N/A,#N/A,FALSE,"Лист4"}</definedName>
    <definedName name="еепке" hidden="1">{#N/A,#N/A,FALSE,"Лист4"}</definedName>
    <definedName name="еешгег" localSheetId="2" hidden="1">{#N/A,#N/A,FALSE,"Лист4"}</definedName>
    <definedName name="еешгег" localSheetId="3" hidden="1">{#N/A,#N/A,FALSE,"Лист4"}</definedName>
    <definedName name="еешгег" localSheetId="4" hidden="1">{#N/A,#N/A,FALSE,"Лист4"}</definedName>
    <definedName name="еешгег" localSheetId="5" hidden="1">{#N/A,#N/A,FALSE,"Лист4"}</definedName>
    <definedName name="еешгег" hidden="1">{#N/A,#N/A,FALSE,"Лист4"}</definedName>
    <definedName name="екуц" localSheetId="2" hidden="1">{#N/A,#N/A,FALSE,"Лист4"}</definedName>
    <definedName name="екуц" localSheetId="3" hidden="1">{#N/A,#N/A,FALSE,"Лист4"}</definedName>
    <definedName name="екуц" localSheetId="4" hidden="1">{#N/A,#N/A,FALSE,"Лист4"}</definedName>
    <definedName name="екуц" localSheetId="5" hidden="1">{#N/A,#N/A,FALSE,"Лист4"}</definedName>
    <definedName name="екуц" hidden="1">{#N/A,#N/A,FALSE,"Лист4"}</definedName>
    <definedName name="енг" localSheetId="2" hidden="1">{#N/A,#N/A,FALSE,"Лист4"}</definedName>
    <definedName name="енг" localSheetId="3" hidden="1">{#N/A,#N/A,FALSE,"Лист4"}</definedName>
    <definedName name="енг" localSheetId="4" hidden="1">{#N/A,#N/A,FALSE,"Лист4"}</definedName>
    <definedName name="енг" localSheetId="5" hidden="1">{#N/A,#N/A,FALSE,"Лист4"}</definedName>
    <definedName name="енг" hidden="1">{#N/A,#N/A,FALSE,"Лист4"}</definedName>
    <definedName name="епи" localSheetId="2" hidden="1">{#N/A,#N/A,FALSE,"Лист4"}</definedName>
    <definedName name="епи" localSheetId="3" hidden="1">{#N/A,#N/A,FALSE,"Лист4"}</definedName>
    <definedName name="епи" localSheetId="4" hidden="1">{#N/A,#N/A,FALSE,"Лист4"}</definedName>
    <definedName name="епи" localSheetId="5" hidden="1">{#N/A,#N/A,FALSE,"Лист4"}</definedName>
    <definedName name="епи" hidden="1">{#N/A,#N/A,FALSE,"Лист4"}</definedName>
    <definedName name="ешгееуу" localSheetId="2" hidden="1">{#N/A,#N/A,FALSE,"Лист4"}</definedName>
    <definedName name="ешгееуу" localSheetId="3" hidden="1">{#N/A,#N/A,FALSE,"Лист4"}</definedName>
    <definedName name="ешгееуу" localSheetId="4" hidden="1">{#N/A,#N/A,FALSE,"Лист4"}</definedName>
    <definedName name="ешгееуу" localSheetId="5" hidden="1">{#N/A,#N/A,FALSE,"Лист4"}</definedName>
    <definedName name="ешгееуу" hidden="1">{#N/A,#N/A,FALSE,"Лист4"}</definedName>
    <definedName name="є" localSheetId="2" hidden="1">{#N/A,#N/A,FALSE,"Лист4"}</definedName>
    <definedName name="є" localSheetId="3" hidden="1">{#N/A,#N/A,FALSE,"Лист4"}</definedName>
    <definedName name="є" localSheetId="4" hidden="1">{#N/A,#N/A,FALSE,"Лист4"}</definedName>
    <definedName name="є" localSheetId="5" hidden="1">{#N/A,#N/A,FALSE,"Лист4"}</definedName>
    <definedName name="є" hidden="1">{#N/A,#N/A,FALSE,"Лист4"}</definedName>
    <definedName name="єєє" localSheetId="2" hidden="1">{#N/A,#N/A,FALSE,"Лист4"}</definedName>
    <definedName name="єєє" localSheetId="3" hidden="1">{#N/A,#N/A,FALSE,"Лист4"}</definedName>
    <definedName name="єєє" localSheetId="4" hidden="1">{#N/A,#N/A,FALSE,"Лист4"}</definedName>
    <definedName name="єєє" localSheetId="5" hidden="1">{#N/A,#N/A,FALSE,"Лист4"}</definedName>
    <definedName name="єєє" hidden="1">{#N/A,#N/A,FALSE,"Лист4"}</definedName>
    <definedName name="єєєєєє" localSheetId="2" hidden="1">{#N/A,#N/A,FALSE,"Лист4"}</definedName>
    <definedName name="єєєєєє" localSheetId="3" hidden="1">{#N/A,#N/A,FALSE,"Лист4"}</definedName>
    <definedName name="єєєєєє" localSheetId="4" hidden="1">{#N/A,#N/A,FALSE,"Лист4"}</definedName>
    <definedName name="єєєєєє" localSheetId="5" hidden="1">{#N/A,#N/A,FALSE,"Лист4"}</definedName>
    <definedName name="єєєєєє" hidden="1">{#N/A,#N/A,FALSE,"Лист4"}</definedName>
    <definedName name="єєєєєєє" localSheetId="2" hidden="1">{#N/A,#N/A,FALSE,"Лист4"}</definedName>
    <definedName name="єєєєєєє" localSheetId="3" hidden="1">{#N/A,#N/A,FALSE,"Лист4"}</definedName>
    <definedName name="єєєєєєє" localSheetId="4" hidden="1">{#N/A,#N/A,FALSE,"Лист4"}</definedName>
    <definedName name="єєєєєєє" localSheetId="5" hidden="1">{#N/A,#N/A,FALSE,"Лист4"}</definedName>
    <definedName name="єєєєєєє" hidden="1">{#N/A,#N/A,FALSE,"Лист4"}</definedName>
    <definedName name="єєєєєєє." localSheetId="2" hidden="1">{#N/A,#N/A,FALSE,"Лист4"}</definedName>
    <definedName name="єєєєєєє." localSheetId="3" hidden="1">{#N/A,#N/A,FALSE,"Лист4"}</definedName>
    <definedName name="єєєєєєє." localSheetId="4" hidden="1">{#N/A,#N/A,FALSE,"Лист4"}</definedName>
    <definedName name="єєєєєєє." localSheetId="5" hidden="1">{#N/A,#N/A,FALSE,"Лист4"}</definedName>
    <definedName name="єєєєєєє." hidden="1">{#N/A,#N/A,FALSE,"Лист4"}</definedName>
    <definedName name="єж" localSheetId="2" hidden="1">{#N/A,#N/A,FALSE,"Лист4"}</definedName>
    <definedName name="єж" localSheetId="3" hidden="1">{#N/A,#N/A,FALSE,"Лист4"}</definedName>
    <definedName name="єж" localSheetId="4" hidden="1">{#N/A,#N/A,FALSE,"Лист4"}</definedName>
    <definedName name="єж" localSheetId="5" hidden="1">{#N/A,#N/A,FALSE,"Лист4"}</definedName>
    <definedName name="єж" hidden="1">{#N/A,#N/A,FALSE,"Лист4"}</definedName>
    <definedName name="жж" localSheetId="2" hidden="1">{#N/A,#N/A,FALSE,"Лист4"}</definedName>
    <definedName name="жж" localSheetId="3" hidden="1">{#N/A,#N/A,FALSE,"Лист4"}</definedName>
    <definedName name="жж" localSheetId="4" hidden="1">{#N/A,#N/A,FALSE,"Лист4"}</definedName>
    <definedName name="жж" localSheetId="5" hidden="1">{#N/A,#N/A,FALSE,"Лист4"}</definedName>
    <definedName name="жж" hidden="1">{#N/A,#N/A,FALSE,"Лист4"}</definedName>
    <definedName name="житлове" localSheetId="2" hidden="1">{#N/A,#N/A,FALSE,"Лист4"}</definedName>
    <definedName name="житлове" localSheetId="3" hidden="1">{#N/A,#N/A,FALSE,"Лист4"}</definedName>
    <definedName name="житлове" localSheetId="4" hidden="1">{#N/A,#N/A,FALSE,"Лист4"}</definedName>
    <definedName name="житлове" localSheetId="5" hidden="1">{#N/A,#N/A,FALSE,"Лист4"}</definedName>
    <definedName name="житлове" hidden="1">{#N/A,#N/A,FALSE,"Лист4"}</definedName>
    <definedName name="_xlnm.Print_Titles" localSheetId="2">'видатки ЗФ'!$8:$9</definedName>
    <definedName name="_xlnm.Print_Titles" localSheetId="3">'видатки СФ'!$6:$7</definedName>
    <definedName name="_xlnm.Print_Titles" localSheetId="0">'доходи ЗФ'!$A:$B</definedName>
    <definedName name="_xlnm.Print_Titles" localSheetId="1">'доходи СФ'!$A:$B</definedName>
    <definedName name="_xlnm.Print_Titles" localSheetId="4">'порівнял аналіз доходів ЗФ'!$A:$C,'порівнял аналіз доходів ЗФ'!$5:$5</definedName>
    <definedName name="_xlnm.Print_Titles" localSheetId="5">'порівнял аналіз доходів СФ'!$A:$C,'порівнял аналіз доходів СФ'!$5:$5</definedName>
    <definedName name="здоровя" localSheetId="2" hidden="1">{#N/A,#N/A,FALSE,"Лист4"}</definedName>
    <definedName name="здоровя" localSheetId="3" hidden="1">{#N/A,#N/A,FALSE,"Лист4"}</definedName>
    <definedName name="здоровя" localSheetId="4" hidden="1">{#N/A,#N/A,FALSE,"Лист4"}</definedName>
    <definedName name="здоровя" localSheetId="5" hidden="1">{#N/A,#N/A,FALSE,"Лист4"}</definedName>
    <definedName name="здоровя" hidden="1">{#N/A,#N/A,FALSE,"Лист4"}</definedName>
    <definedName name="зз" localSheetId="2" hidden="1">{#N/A,#N/A,FALSE,"Лист4"}</definedName>
    <definedName name="зз" localSheetId="3" hidden="1">{#N/A,#N/A,FALSE,"Лист4"}</definedName>
    <definedName name="зз" localSheetId="4" hidden="1">{#N/A,#N/A,FALSE,"Лист4"}</definedName>
    <definedName name="зз" localSheetId="5" hidden="1">{#N/A,#N/A,FALSE,"Лист4"}</definedName>
    <definedName name="зз" hidden="1">{#N/A,#N/A,FALSE,"Лист4"}</definedName>
    <definedName name="ззз" localSheetId="2" hidden="1">{#N/A,#N/A,FALSE,"Лист4"}</definedName>
    <definedName name="ззз" localSheetId="3" hidden="1">{#N/A,#N/A,FALSE,"Лист4"}</definedName>
    <definedName name="ззз" localSheetId="4" hidden="1">{#N/A,#N/A,FALSE,"Лист4"}</definedName>
    <definedName name="ззз" localSheetId="5" hidden="1">{#N/A,#N/A,FALSE,"Лист4"}</definedName>
    <definedName name="ззз" hidden="1">{#N/A,#N/A,FALSE,"Лист4"}</definedName>
    <definedName name="зззз" localSheetId="2" hidden="1">{#N/A,#N/A,FALSE,"Лист4"}</definedName>
    <definedName name="зззз" localSheetId="3" hidden="1">{#N/A,#N/A,FALSE,"Лист4"}</definedName>
    <definedName name="зззз" localSheetId="4" hidden="1">{#N/A,#N/A,FALSE,"Лист4"}</definedName>
    <definedName name="зззз" localSheetId="5" hidden="1">{#N/A,#N/A,FALSE,"Лист4"}</definedName>
    <definedName name="зззз" hidden="1">{#N/A,#N/A,FALSE,"Лист4"}</definedName>
    <definedName name="ип" localSheetId="2" hidden="1">{#N/A,#N/A,FALSE,"Лист4"}</definedName>
    <definedName name="ип" localSheetId="3" hidden="1">{#N/A,#N/A,FALSE,"Лист4"}</definedName>
    <definedName name="ип" localSheetId="4" hidden="1">{#N/A,#N/A,FALSE,"Лист4"}</definedName>
    <definedName name="ип" localSheetId="5" hidden="1">{#N/A,#N/A,FALSE,"Лист4"}</definedName>
    <definedName name="ип" hidden="1">{#N/A,#N/A,FALSE,"Лист4"}</definedName>
    <definedName name="ить" localSheetId="2" hidden="1">{#N/A,#N/A,FALSE,"Лист4"}</definedName>
    <definedName name="ить" localSheetId="3" hidden="1">{#N/A,#N/A,FALSE,"Лист4"}</definedName>
    <definedName name="ить" localSheetId="4" hidden="1">{#N/A,#N/A,FALSE,"Лист4"}</definedName>
    <definedName name="ить" localSheetId="5" hidden="1">{#N/A,#N/A,FALSE,"Лист4"}</definedName>
    <definedName name="ить" hidden="1">{#N/A,#N/A,FALSE,"Лист4"}</definedName>
    <definedName name="іваа" localSheetId="2" hidden="1">{#N/A,#N/A,FALSE,"Лист4"}</definedName>
    <definedName name="іваа" localSheetId="3" hidden="1">{#N/A,#N/A,FALSE,"Лист4"}</definedName>
    <definedName name="іваа" localSheetId="4" hidden="1">{#N/A,#N/A,FALSE,"Лист4"}</definedName>
    <definedName name="іваа" localSheetId="5" hidden="1">{#N/A,#N/A,FALSE,"Лист4"}</definedName>
    <definedName name="іваа" hidden="1">{#N/A,#N/A,FALSE,"Лист4"}</definedName>
    <definedName name="івап" localSheetId="2" hidden="1">{#N/A,#N/A,FALSE,"Лист4"}</definedName>
    <definedName name="івап" localSheetId="3" hidden="1">{#N/A,#N/A,FALSE,"Лист4"}</definedName>
    <definedName name="івап" localSheetId="4" hidden="1">{#N/A,#N/A,FALSE,"Лист4"}</definedName>
    <definedName name="івап" localSheetId="5" hidden="1">{#N/A,#N/A,FALSE,"Лист4"}</definedName>
    <definedName name="івап" hidden="1">{#N/A,#N/A,FALSE,"Лист4"}</definedName>
    <definedName name="івпа" localSheetId="2" hidden="1">{#N/A,#N/A,FALSE,"Лист4"}</definedName>
    <definedName name="івпа" localSheetId="3" hidden="1">{#N/A,#N/A,FALSE,"Лист4"}</definedName>
    <definedName name="івпа" localSheetId="4" hidden="1">{#N/A,#N/A,FALSE,"Лист4"}</definedName>
    <definedName name="івпа" localSheetId="5" hidden="1">{#N/A,#N/A,FALSE,"Лист4"}</definedName>
    <definedName name="івпа" hidden="1">{#N/A,#N/A,FALSE,"Лист4"}</definedName>
    <definedName name="іі" localSheetId="2" hidden="1">{#N/A,#N/A,FALSE,"Лист4"}</definedName>
    <definedName name="іі" localSheetId="3" hidden="1">{#N/A,#N/A,FALSE,"Лист4"}</definedName>
    <definedName name="іі" localSheetId="4" hidden="1">{#N/A,#N/A,FALSE,"Лист4"}</definedName>
    <definedName name="іі" localSheetId="5" hidden="1">{#N/A,#N/A,FALSE,"Лист4"}</definedName>
    <definedName name="іі" hidden="1">{#N/A,#N/A,FALSE,"Лист4"}</definedName>
    <definedName name="ііі" localSheetId="2" hidden="1">{#N/A,#N/A,FALSE,"Лист4"}</definedName>
    <definedName name="ііі" localSheetId="3" hidden="1">{#N/A,#N/A,FALSE,"Лист4"}</definedName>
    <definedName name="ііі" localSheetId="4" hidden="1">{#N/A,#N/A,FALSE,"Лист4"}</definedName>
    <definedName name="ііі" localSheetId="5" hidden="1">{#N/A,#N/A,FALSE,"Лист4"}</definedName>
    <definedName name="ііі" hidden="1">{#N/A,#N/A,FALSE,"Лист4"}</definedName>
    <definedName name="іііі" localSheetId="2" hidden="1">{#N/A,#N/A,FALSE,"Лист4"}</definedName>
    <definedName name="іііі" localSheetId="3" hidden="1">{#N/A,#N/A,FALSE,"Лист4"}</definedName>
    <definedName name="іііі" localSheetId="4" hidden="1">{#N/A,#N/A,FALSE,"Лист4"}</definedName>
    <definedName name="іііі" localSheetId="5" hidden="1">{#N/A,#N/A,FALSE,"Лист4"}</definedName>
    <definedName name="іііі" hidden="1">{#N/A,#N/A,FALSE,"Лист4"}</definedName>
    <definedName name="ін" localSheetId="2" hidden="1">{#N/A,#N/A,FALSE,"Лист4"}</definedName>
    <definedName name="ін" localSheetId="3" hidden="1">{#N/A,#N/A,FALSE,"Лист4"}</definedName>
    <definedName name="ін" localSheetId="4" hidden="1">{#N/A,#N/A,FALSE,"Лист4"}</definedName>
    <definedName name="ін" localSheetId="5" hidden="1">{#N/A,#N/A,FALSE,"Лист4"}</definedName>
    <definedName name="ін" hidden="1">{#N/A,#N/A,FALSE,"Лист4"}</definedName>
    <definedName name="інші" localSheetId="2" hidden="1">{#N/A,#N/A,FALSE,"Лист4"}</definedName>
    <definedName name="інші" localSheetId="3" hidden="1">{#N/A,#N/A,FALSE,"Лист4"}</definedName>
    <definedName name="інші" localSheetId="4" hidden="1">{#N/A,#N/A,FALSE,"Лист4"}</definedName>
    <definedName name="інші" localSheetId="5" hidden="1">{#N/A,#N/A,FALSE,"Лист4"}</definedName>
    <definedName name="інші" hidden="1">{#N/A,#N/A,FALSE,"Лист4"}</definedName>
    <definedName name="іук" localSheetId="2" hidden="1">{#N/A,#N/A,FALSE,"Лист4"}</definedName>
    <definedName name="іук" localSheetId="3" hidden="1">{#N/A,#N/A,FALSE,"Лист4"}</definedName>
    <definedName name="іук" localSheetId="4" hidden="1">{#N/A,#N/A,FALSE,"Лист4"}</definedName>
    <definedName name="іук" localSheetId="5" hidden="1">{#N/A,#N/A,FALSE,"Лист4"}</definedName>
    <definedName name="іук" hidden="1">{#N/A,#N/A,FALSE,"Лист4"}</definedName>
    <definedName name="їжд" localSheetId="2" hidden="1">{#N/A,#N/A,FALSE,"Лист4"}</definedName>
    <definedName name="їжд" localSheetId="3" hidden="1">{#N/A,#N/A,FALSE,"Лист4"}</definedName>
    <definedName name="їжд" localSheetId="4" hidden="1">{#N/A,#N/A,FALSE,"Лист4"}</definedName>
    <definedName name="їжд" localSheetId="5" hidden="1">{#N/A,#N/A,FALSE,"Лист4"}</definedName>
    <definedName name="їжд" hidden="1">{#N/A,#N/A,FALSE,"Лист4"}</definedName>
    <definedName name="ййй" localSheetId="2" hidden="1">{#N/A,#N/A,FALSE,"Лист4"}</definedName>
    <definedName name="ййй" localSheetId="3" hidden="1">{#N/A,#N/A,FALSE,"Лист4"}</definedName>
    <definedName name="ййй" localSheetId="4" hidden="1">{#N/A,#N/A,FALSE,"Лист4"}</definedName>
    <definedName name="ййй" localSheetId="5" hidden="1">{#N/A,#N/A,FALSE,"Лист4"}</definedName>
    <definedName name="ййй" hidden="1">{#N/A,#N/A,FALSE,"Лист4"}</definedName>
    <definedName name="йййй" localSheetId="2" hidden="1">{#N/A,#N/A,FALSE,"Лист4"}</definedName>
    <definedName name="йййй" localSheetId="3" hidden="1">{#N/A,#N/A,FALSE,"Лист4"}</definedName>
    <definedName name="йййй" localSheetId="4" hidden="1">{#N/A,#N/A,FALSE,"Лист4"}</definedName>
    <definedName name="йййй" localSheetId="5" hidden="1">{#N/A,#N/A,FALSE,"Лист4"}</definedName>
    <definedName name="йййй" hidden="1">{#N/A,#N/A,FALSE,"Лист4"}</definedName>
    <definedName name="кгккг" localSheetId="2" hidden="1">{#N/A,#N/A,FALSE,"Лист4"}</definedName>
    <definedName name="кгккг" localSheetId="3" hidden="1">{#N/A,#N/A,FALSE,"Лист4"}</definedName>
    <definedName name="кгккг" localSheetId="4" hidden="1">{#N/A,#N/A,FALSE,"Лист4"}</definedName>
    <definedName name="кгккг" localSheetId="5" hidden="1">{#N/A,#N/A,FALSE,"Лист4"}</definedName>
    <definedName name="кгккг" hidden="1">{#N/A,#N/A,FALSE,"Лист4"}</definedName>
    <definedName name="кгкккк" localSheetId="2" hidden="1">{#N/A,#N/A,FALSE,"Лист4"}</definedName>
    <definedName name="кгкккк" localSheetId="3" hidden="1">{#N/A,#N/A,FALSE,"Лист4"}</definedName>
    <definedName name="кгкккк" localSheetId="4" hidden="1">{#N/A,#N/A,FALSE,"Лист4"}</definedName>
    <definedName name="кгкккк" localSheetId="5" hidden="1">{#N/A,#N/A,FALSE,"Лист4"}</definedName>
    <definedName name="кгкккк" hidden="1">{#N/A,#N/A,FALSE,"Лист4"}</definedName>
    <definedName name="кеуц" localSheetId="2" hidden="1">{#N/A,#N/A,FALSE,"Лист4"}</definedName>
    <definedName name="кеуц" localSheetId="3" hidden="1">{#N/A,#N/A,FALSE,"Лист4"}</definedName>
    <definedName name="кеуц" localSheetId="4" hidden="1">{#N/A,#N/A,FALSE,"Лист4"}</definedName>
    <definedName name="кеуц" localSheetId="5" hidden="1">{#N/A,#N/A,FALSE,"Лист4"}</definedName>
    <definedName name="кеуц" hidden="1">{#N/A,#N/A,FALSE,"Лист4"}</definedName>
    <definedName name="кк" localSheetId="2" hidden="1">{#N/A,#N/A,FALSE,"Лист4"}</definedName>
    <definedName name="кк" localSheetId="3" hidden="1">{#N/A,#N/A,FALSE,"Лист4"}</definedName>
    <definedName name="кк" localSheetId="4" hidden="1">{#N/A,#N/A,FALSE,"Лист4"}</definedName>
    <definedName name="кк" localSheetId="5" hidden="1">{#N/A,#N/A,FALSE,"Лист4"}</definedName>
    <definedName name="кк" hidden="1">{#N/A,#N/A,FALSE,"Лист4"}</definedName>
    <definedName name="ккгкг" localSheetId="2" hidden="1">{#N/A,#N/A,FALSE,"Лист4"}</definedName>
    <definedName name="ккгкг" localSheetId="3" hidden="1">{#N/A,#N/A,FALSE,"Лист4"}</definedName>
    <definedName name="ккгкг" localSheetId="4" hidden="1">{#N/A,#N/A,FALSE,"Лист4"}</definedName>
    <definedName name="ккгкг" localSheetId="5" hidden="1">{#N/A,#N/A,FALSE,"Лист4"}</definedName>
    <definedName name="ккгкг" hidden="1">{#N/A,#N/A,FALSE,"Лист4"}</definedName>
    <definedName name="ккк" localSheetId="2" hidden="1">{#N/A,#N/A,FALSE,"Лист4"}</definedName>
    <definedName name="ккк" localSheetId="3" hidden="1">{#N/A,#N/A,FALSE,"Лист4"}</definedName>
    <definedName name="ккк" localSheetId="4" hidden="1">{#N/A,#N/A,FALSE,"Лист4"}</definedName>
    <definedName name="ккк" localSheetId="5" hidden="1">{#N/A,#N/A,FALSE,"Лист4"}</definedName>
    <definedName name="ккк" hidden="1">{#N/A,#N/A,FALSE,"Лист4"}</definedName>
    <definedName name="кккну" localSheetId="2" hidden="1">{#N/A,#N/A,FALSE,"Лист4"}</definedName>
    <definedName name="кккну" localSheetId="3" hidden="1">{#N/A,#N/A,FALSE,"Лист4"}</definedName>
    <definedName name="кккну" localSheetId="4" hidden="1">{#N/A,#N/A,FALSE,"Лист4"}</definedName>
    <definedName name="кккну" localSheetId="5" hidden="1">{#N/A,#N/A,FALSE,"Лист4"}</definedName>
    <definedName name="кккну" hidden="1">{#N/A,#N/A,FALSE,"Лист4"}</definedName>
    <definedName name="кккокк" localSheetId="2" hidden="1">{#N/A,#N/A,FALSE,"Лист4"}</definedName>
    <definedName name="кккокк" localSheetId="3" hidden="1">{#N/A,#N/A,FALSE,"Лист4"}</definedName>
    <definedName name="кккокк" localSheetId="4" hidden="1">{#N/A,#N/A,FALSE,"Лист4"}</definedName>
    <definedName name="кккокк" localSheetId="5" hidden="1">{#N/A,#N/A,FALSE,"Лист4"}</definedName>
    <definedName name="кккокк" hidden="1">{#N/A,#N/A,FALSE,"Лист4"}</definedName>
    <definedName name="комунальне" localSheetId="2" hidden="1">{#N/A,#N/A,FALSE,"Лист4"}</definedName>
    <definedName name="комунальне" localSheetId="3" hidden="1">{#N/A,#N/A,FALSE,"Лист4"}</definedName>
    <definedName name="комунальне" localSheetId="4" hidden="1">{#N/A,#N/A,FALSE,"Лист4"}</definedName>
    <definedName name="комунальне" localSheetId="5" hidden="1">{#N/A,#N/A,FALSE,"Лист4"}</definedName>
    <definedName name="комунальне" hidden="1">{#N/A,#N/A,FALSE,"Лист4"}</definedName>
    <definedName name="кот" localSheetId="2" hidden="1">{#N/A,#N/A,FALSE,"Лист4"}</definedName>
    <definedName name="кот" localSheetId="3" hidden="1">{#N/A,#N/A,FALSE,"Лист4"}</definedName>
    <definedName name="кот" localSheetId="4" hidden="1">{#N/A,#N/A,FALSE,"Лист4"}</definedName>
    <definedName name="кот" localSheetId="5" hidden="1">{#N/A,#N/A,FALSE,"Лист4"}</definedName>
    <definedName name="кот" hidden="1">{#N/A,#N/A,FALSE,"Лист4"}</definedName>
    <definedName name="кр" localSheetId="2" hidden="1">{#N/A,#N/A,FALSE,"Лист4"}</definedName>
    <definedName name="кр" localSheetId="3" hidden="1">{#N/A,#N/A,FALSE,"Лист4"}</definedName>
    <definedName name="кр" localSheetId="4" hidden="1">{#N/A,#N/A,FALSE,"Лист4"}</definedName>
    <definedName name="кр" localSheetId="5" hidden="1">{#N/A,#N/A,FALSE,"Лист4"}</definedName>
    <definedName name="кр" hidden="1">{#N/A,#N/A,FALSE,"Лист4"}</definedName>
    <definedName name="культура" localSheetId="2" hidden="1">{#N/A,#N/A,FALSE,"Лист4"}</definedName>
    <definedName name="культура" localSheetId="3" hidden="1">{#N/A,#N/A,FALSE,"Лист4"}</definedName>
    <definedName name="культура" localSheetId="4" hidden="1">{#N/A,#N/A,FALSE,"Лист4"}</definedName>
    <definedName name="культура" localSheetId="5" hidden="1">{#N/A,#N/A,FALSE,"Лист4"}</definedName>
    <definedName name="культура" hidden="1">{#N/A,#N/A,FALSE,"Лист4"}</definedName>
    <definedName name="л" localSheetId="2" hidden="1">{#N/A,#N/A,FALSE,"Лист4"}</definedName>
    <definedName name="л" localSheetId="3" hidden="1">{#N/A,#N/A,FALSE,"Лист4"}</definedName>
    <definedName name="л" localSheetId="4" hidden="1">{#N/A,#N/A,FALSE,"Лист4"}</definedName>
    <definedName name="л" localSheetId="5" hidden="1">{#N/A,#N/A,FALSE,"Лист4"}</definedName>
    <definedName name="л" hidden="1">{#N/A,#N/A,FALSE,"Лист4"}</definedName>
    <definedName name="лд" localSheetId="2" hidden="1">{#N/A,#N/A,FALSE,"Лист4"}</definedName>
    <definedName name="лд" localSheetId="3" hidden="1">{#N/A,#N/A,FALSE,"Лист4"}</definedName>
    <definedName name="лд" localSheetId="4" hidden="1">{#N/A,#N/A,FALSE,"Лист4"}</definedName>
    <definedName name="лд" localSheetId="5" hidden="1">{#N/A,#N/A,FALSE,"Лист4"}</definedName>
    <definedName name="лд" hidden="1">{#N/A,#N/A,FALSE,"Лист4"}</definedName>
    <definedName name="лл" localSheetId="2" hidden="1">{#N/A,#N/A,FALSE,"Лист4"}</definedName>
    <definedName name="лл" localSheetId="3" hidden="1">{#N/A,#N/A,FALSE,"Лист4"}</definedName>
    <definedName name="лл" localSheetId="4" hidden="1">{#N/A,#N/A,FALSE,"Лист4"}</definedName>
    <definedName name="лл" localSheetId="5" hidden="1">{#N/A,#N/A,FALSE,"Лист4"}</definedName>
    <definedName name="лл" hidden="1">{#N/A,#N/A,FALSE,"Лист4"}</definedName>
    <definedName name="ллл" localSheetId="2" hidden="1">{#N/A,#N/A,FALSE,"Лист4"}</definedName>
    <definedName name="ллл" localSheetId="3" hidden="1">{#N/A,#N/A,FALSE,"Лист4"}</definedName>
    <definedName name="ллл" localSheetId="4" hidden="1">{#N/A,#N/A,FALSE,"Лист4"}</definedName>
    <definedName name="ллл" localSheetId="5" hidden="1">{#N/A,#N/A,FALSE,"Лист4"}</definedName>
    <definedName name="ллл" hidden="1">{#N/A,#N/A,FALSE,"Лист4"}</definedName>
    <definedName name="лнпллпл" localSheetId="2" hidden="1">{#N/A,#N/A,FALSE,"Лист4"}</definedName>
    <definedName name="лнпллпл" localSheetId="3" hidden="1">{#N/A,#N/A,FALSE,"Лист4"}</definedName>
    <definedName name="лнпллпл" localSheetId="4" hidden="1">{#N/A,#N/A,FALSE,"Лист4"}</definedName>
    <definedName name="лнпллпл" localSheetId="5" hidden="1">{#N/A,#N/A,FALSE,"Лист4"}</definedName>
    <definedName name="лнпллпл" hidden="1">{#N/A,#N/A,FALSE,"Лист4"}</definedName>
    <definedName name="мак" localSheetId="2" hidden="1">{#N/A,#N/A,FALSE,"Лист4"}</definedName>
    <definedName name="мак" localSheetId="3" hidden="1">{#N/A,#N/A,FALSE,"Лист4"}</definedName>
    <definedName name="мак" localSheetId="4" hidden="1">{#N/A,#N/A,FALSE,"Лист4"}</definedName>
    <definedName name="мак" localSheetId="5" hidden="1">{#N/A,#N/A,FALSE,"Лист4"}</definedName>
    <definedName name="мак" hidden="1">{#N/A,#N/A,FALSE,"Лист4"}</definedName>
    <definedName name="мм" localSheetId="2" hidden="1">{#N/A,#N/A,FALSE,"Лист4"}</definedName>
    <definedName name="мм" localSheetId="3" hidden="1">{#N/A,#N/A,FALSE,"Лист4"}</definedName>
    <definedName name="мм" localSheetId="4" hidden="1">{#N/A,#N/A,FALSE,"Лист4"}</definedName>
    <definedName name="мм" localSheetId="5" hidden="1">{#N/A,#N/A,FALSE,"Лист4"}</definedName>
    <definedName name="мм" hidden="1">{#N/A,#N/A,FALSE,"Лист4"}</definedName>
    <definedName name="мпе" localSheetId="2" hidden="1">{#N/A,#N/A,FALSE,"Лист4"}</definedName>
    <definedName name="мпе" localSheetId="3" hidden="1">{#N/A,#N/A,FALSE,"Лист4"}</definedName>
    <definedName name="мпе" localSheetId="4" hidden="1">{#N/A,#N/A,FALSE,"Лист4"}</definedName>
    <definedName name="мпе" localSheetId="5" hidden="1">{#N/A,#N/A,FALSE,"Лист4"}</definedName>
    <definedName name="мпе" hidden="1">{#N/A,#N/A,FALSE,"Лист4"}</definedName>
    <definedName name="нгнгш" localSheetId="2" hidden="1">{#N/A,#N/A,FALSE,"Лист4"}</definedName>
    <definedName name="нгнгш" localSheetId="3" hidden="1">{#N/A,#N/A,FALSE,"Лист4"}</definedName>
    <definedName name="нгнгш" localSheetId="4" hidden="1">{#N/A,#N/A,FALSE,"Лист4"}</definedName>
    <definedName name="нгнгш" localSheetId="5" hidden="1">{#N/A,#N/A,FALSE,"Лист4"}</definedName>
    <definedName name="нгнгш" hidden="1">{#N/A,#N/A,FALSE,"Лист4"}</definedName>
    <definedName name="ннггг" localSheetId="2" hidden="1">{#N/A,#N/A,FALSE,"Лист4"}</definedName>
    <definedName name="ннггг" localSheetId="3" hidden="1">{#N/A,#N/A,FALSE,"Лист4"}</definedName>
    <definedName name="ннггг" localSheetId="4" hidden="1">{#N/A,#N/A,FALSE,"Лист4"}</definedName>
    <definedName name="ннггг" localSheetId="5" hidden="1">{#N/A,#N/A,FALSE,"Лист4"}</definedName>
    <definedName name="ннггг" hidden="1">{#N/A,#N/A,FALSE,"Лист4"}</definedName>
    <definedName name="ннн" localSheetId="2" hidden="1">{#N/A,#N/A,FALSE,"Лист4"}</definedName>
    <definedName name="ннн" localSheetId="3" hidden="1">{#N/A,#N/A,FALSE,"Лист4"}</definedName>
    <definedName name="ннн" localSheetId="4" hidden="1">{#N/A,#N/A,FALSE,"Лист4"}</definedName>
    <definedName name="ннн" localSheetId="5" hidden="1">{#N/A,#N/A,FALSE,"Лист4"}</definedName>
    <definedName name="ннн" hidden="1">{#N/A,#N/A,FALSE,"Лист4"}</definedName>
    <definedName name="ннннг" localSheetId="2" hidden="1">{#N/A,#N/A,FALSE,"Лист4"}</definedName>
    <definedName name="ннннг" localSheetId="3" hidden="1">{#N/A,#N/A,FALSE,"Лист4"}</definedName>
    <definedName name="ннннг" localSheetId="4" hidden="1">{#N/A,#N/A,FALSE,"Лист4"}</definedName>
    <definedName name="ннннг" localSheetId="5" hidden="1">{#N/A,#N/A,FALSE,"Лист4"}</definedName>
    <definedName name="ннннг" hidden="1">{#N/A,#N/A,FALSE,"Лист4"}</definedName>
    <definedName name="нннннннн" localSheetId="2" hidden="1">{#N/A,#N/A,FALSE,"Лист4"}</definedName>
    <definedName name="нннннннн" localSheetId="3" hidden="1">{#N/A,#N/A,FALSE,"Лист4"}</definedName>
    <definedName name="нннннннн" localSheetId="4" hidden="1">{#N/A,#N/A,FALSE,"Лист4"}</definedName>
    <definedName name="нннннннн" localSheetId="5" hidden="1">{#N/A,#N/A,FALSE,"Лист4"}</definedName>
    <definedName name="нннннннн" hidden="1">{#N/A,#N/A,FALSE,"Лист4"}</definedName>
    <definedName name="ннншенгке" localSheetId="2" hidden="1">{#N/A,#N/A,FALSE,"Лист4"}</definedName>
    <definedName name="ннншенгке" localSheetId="3" hidden="1">{#N/A,#N/A,FALSE,"Лист4"}</definedName>
    <definedName name="ннншенгке" localSheetId="4" hidden="1">{#N/A,#N/A,FALSE,"Лист4"}</definedName>
    <definedName name="ннншенгке" localSheetId="5" hidden="1">{#N/A,#N/A,FALSE,"Лист4"}</definedName>
    <definedName name="ннншенгке" hidden="1">{#N/A,#N/A,FALSE,"Лист4"}</definedName>
    <definedName name="нншекк" localSheetId="2" hidden="1">{#N/A,#N/A,FALSE,"Лист4"}</definedName>
    <definedName name="нншекк" localSheetId="3" hidden="1">{#N/A,#N/A,FALSE,"Лист4"}</definedName>
    <definedName name="нншекк" localSheetId="4" hidden="1">{#N/A,#N/A,FALSE,"Лист4"}</definedName>
    <definedName name="нншекк" localSheetId="5" hidden="1">{#N/A,#N/A,FALSE,"Лист4"}</definedName>
    <definedName name="нншекк" hidden="1">{#N/A,#N/A,FALSE,"Лист4"}</definedName>
    <definedName name="оггне" localSheetId="2" hidden="1">{#N/A,#N/A,FALSE,"Лист4"}</definedName>
    <definedName name="оггне" localSheetId="3" hidden="1">{#N/A,#N/A,FALSE,"Лист4"}</definedName>
    <definedName name="оггне" localSheetId="4" hidden="1">{#N/A,#N/A,FALSE,"Лист4"}</definedName>
    <definedName name="оггне" localSheetId="5" hidden="1">{#N/A,#N/A,FALSE,"Лист4"}</definedName>
    <definedName name="оггне" hidden="1">{#N/A,#N/A,FALSE,"Лист4"}</definedName>
    <definedName name="оллд" localSheetId="2" hidden="1">{#N/A,#N/A,FALSE,"Лист4"}</definedName>
    <definedName name="оллд" localSheetId="3" hidden="1">{#N/A,#N/A,FALSE,"Лист4"}</definedName>
    <definedName name="оллд" localSheetId="4" hidden="1">{#N/A,#N/A,FALSE,"Лист4"}</definedName>
    <definedName name="оллд" localSheetId="5" hidden="1">{#N/A,#N/A,FALSE,"Лист4"}</definedName>
    <definedName name="оллд" hidden="1">{#N/A,#N/A,FALSE,"Лист4"}</definedName>
    <definedName name="олол" localSheetId="2" hidden="1">{#N/A,#N/A,FALSE,"Лист4"}</definedName>
    <definedName name="олол" localSheetId="3" hidden="1">{#N/A,#N/A,FALSE,"Лист4"}</definedName>
    <definedName name="олол" localSheetId="4" hidden="1">{#N/A,#N/A,FALSE,"Лист4"}</definedName>
    <definedName name="олол" localSheetId="5" hidden="1">{#N/A,#N/A,FALSE,"Лист4"}</definedName>
    <definedName name="олол" hidden="1">{#N/A,#N/A,FALSE,"Лист4"}</definedName>
    <definedName name="оо" localSheetId="2" hidden="1">{#N/A,#N/A,FALSE,"Лист4"}</definedName>
    <definedName name="оо" localSheetId="3" hidden="1">{#N/A,#N/A,FALSE,"Лист4"}</definedName>
    <definedName name="оо" localSheetId="4" hidden="1">{#N/A,#N/A,FALSE,"Лист4"}</definedName>
    <definedName name="оо" localSheetId="5" hidden="1">{#N/A,#N/A,FALSE,"Лист4"}</definedName>
    <definedName name="оо" hidden="1">{#N/A,#N/A,FALSE,"Лист4"}</definedName>
    <definedName name="ооо" localSheetId="2" hidden="1">{#N/A,#N/A,FALSE,"Лист4"}</definedName>
    <definedName name="ооо" localSheetId="3" hidden="1">{#N/A,#N/A,FALSE,"Лист4"}</definedName>
    <definedName name="ооо" localSheetId="4" hidden="1">{#N/A,#N/A,FALSE,"Лист4"}</definedName>
    <definedName name="ооо" localSheetId="5" hidden="1">{#N/A,#N/A,FALSE,"Лист4"}</definedName>
    <definedName name="ооо" hidden="1">{#N/A,#N/A,FALSE,"Лист4"}</definedName>
    <definedName name="орнг" localSheetId="2" hidden="1">{#N/A,#N/A,FALSE,"Лист4"}</definedName>
    <definedName name="орнг" localSheetId="3" hidden="1">{#N/A,#N/A,FALSE,"Лист4"}</definedName>
    <definedName name="орнг" localSheetId="4" hidden="1">{#N/A,#N/A,FALSE,"Лист4"}</definedName>
    <definedName name="орнг" localSheetId="5" hidden="1">{#N/A,#N/A,FALSE,"Лист4"}</definedName>
    <definedName name="орнг" hidden="1">{#N/A,#N/A,FALSE,"Лист4"}</definedName>
    <definedName name="освіта" localSheetId="2" hidden="1">{#N/A,#N/A,FALSE,"Лист4"}</definedName>
    <definedName name="освіта" localSheetId="3" hidden="1">{#N/A,#N/A,FALSE,"Лист4"}</definedName>
    <definedName name="освіта" localSheetId="4" hidden="1">{#N/A,#N/A,FALSE,"Лист4"}</definedName>
    <definedName name="освіта" localSheetId="5" hidden="1">{#N/A,#N/A,FALSE,"Лист4"}</definedName>
    <definedName name="освіта" hidden="1">{#N/A,#N/A,FALSE,"Лист4"}</definedName>
    <definedName name="ох" localSheetId="2" hidden="1">{#N/A,#N/A,FALSE,"Лист4"}</definedName>
    <definedName name="ох" localSheetId="3" hidden="1">{#N/A,#N/A,FALSE,"Лист4"}</definedName>
    <definedName name="ох" localSheetId="4" hidden="1">{#N/A,#N/A,FALSE,"Лист4"}</definedName>
    <definedName name="ох" localSheetId="5" hidden="1">{#N/A,#N/A,FALSE,"Лист4"}</definedName>
    <definedName name="ох" hidden="1">{#N/A,#N/A,FALSE,"Лист4"}</definedName>
    <definedName name="охорона" localSheetId="2" hidden="1">{#N/A,#N/A,FALSE,"Лист4"}</definedName>
    <definedName name="охорона" localSheetId="3" hidden="1">{#N/A,#N/A,FALSE,"Лист4"}</definedName>
    <definedName name="охорона" localSheetId="4" hidden="1">{#N/A,#N/A,FALSE,"Лист4"}</definedName>
    <definedName name="охорона" localSheetId="5" hidden="1">{#N/A,#N/A,FALSE,"Лист4"}</definedName>
    <definedName name="охорона" hidden="1">{#N/A,#N/A,FALSE,"Лист4"}</definedName>
    <definedName name="плеккккг" localSheetId="2" hidden="1">{#N/A,#N/A,FALSE,"Лист4"}</definedName>
    <definedName name="плеккккг" localSheetId="3" hidden="1">{#N/A,#N/A,FALSE,"Лист4"}</definedName>
    <definedName name="плеккккг" localSheetId="4" hidden="1">{#N/A,#N/A,FALSE,"Лист4"}</definedName>
    <definedName name="плеккккг" localSheetId="5" hidden="1">{#N/A,#N/A,FALSE,"Лист4"}</definedName>
    <definedName name="плеккккг" hidden="1">{#N/A,#N/A,FALSE,"Лист4"}</definedName>
    <definedName name="пллеелш" localSheetId="2" hidden="1">{#N/A,#N/A,FALSE,"Лист4"}</definedName>
    <definedName name="пллеелш" localSheetId="3" hidden="1">{#N/A,#N/A,FALSE,"Лист4"}</definedName>
    <definedName name="пллеелш" localSheetId="4" hidden="1">{#N/A,#N/A,FALSE,"Лист4"}</definedName>
    <definedName name="пллеелш" localSheetId="5" hidden="1">{#N/A,#N/A,FALSE,"Лист4"}</definedName>
    <definedName name="пллеелш" hidden="1">{#N/A,#N/A,FALSE,"Лист4"}</definedName>
    <definedName name="попле" localSheetId="2" hidden="1">{#N/A,#N/A,FALSE,"Лист4"}</definedName>
    <definedName name="попле" localSheetId="3" hidden="1">{#N/A,#N/A,FALSE,"Лист4"}</definedName>
    <definedName name="попле" localSheetId="4" hidden="1">{#N/A,#N/A,FALSE,"Лист4"}</definedName>
    <definedName name="попле" localSheetId="5" hidden="1">{#N/A,#N/A,FALSE,"Лист4"}</definedName>
    <definedName name="попле" hidden="1">{#N/A,#N/A,FALSE,"Лист4"}</definedName>
    <definedName name="пот" localSheetId="2" hidden="1">{#N/A,#N/A,FALSE,"Лист4"}</definedName>
    <definedName name="пот" localSheetId="3" hidden="1">{#N/A,#N/A,FALSE,"Лист4"}</definedName>
    <definedName name="пот" localSheetId="4" hidden="1">{#N/A,#N/A,FALSE,"Лист4"}</definedName>
    <definedName name="пот" localSheetId="5" hidden="1">{#N/A,#N/A,FALSE,"Лист4"}</definedName>
    <definedName name="пот" hidden="1">{#N/A,#N/A,FALSE,"Лист4"}</definedName>
    <definedName name="пп" localSheetId="2" hidden="1">{#N/A,#N/A,FALSE,"Лист4"}</definedName>
    <definedName name="пп" localSheetId="3" hidden="1">{#N/A,#N/A,FALSE,"Лист4"}</definedName>
    <definedName name="пп" localSheetId="4" hidden="1">{#N/A,#N/A,FALSE,"Лист4"}</definedName>
    <definedName name="пп" localSheetId="5" hidden="1">{#N/A,#N/A,FALSE,"Лист4"}</definedName>
    <definedName name="пп" hidden="1">{#N/A,#N/A,FALSE,"Лист4"}</definedName>
    <definedName name="ппше" localSheetId="2" hidden="1">{#N/A,#N/A,FALSE,"Лист4"}</definedName>
    <definedName name="ппше" localSheetId="3" hidden="1">{#N/A,#N/A,FALSE,"Лист4"}</definedName>
    <definedName name="ппше" localSheetId="4" hidden="1">{#N/A,#N/A,FALSE,"Лист4"}</definedName>
    <definedName name="ппше" localSheetId="5" hidden="1">{#N/A,#N/A,FALSE,"Лист4"}</definedName>
    <definedName name="ппше" hidden="1">{#N/A,#N/A,FALSE,"Лист4"}</definedName>
    <definedName name="про" localSheetId="2" hidden="1">{#N/A,#N/A,FALSE,"Лист4"}</definedName>
    <definedName name="про" localSheetId="3" hidden="1">{#N/A,#N/A,FALSE,"Лист4"}</definedName>
    <definedName name="про" localSheetId="4" hidden="1">{#N/A,#N/A,FALSE,"Лист4"}</definedName>
    <definedName name="про" localSheetId="5" hidden="1">{#N/A,#N/A,FALSE,"Лист4"}</definedName>
    <definedName name="про" hidden="1">{#N/A,#N/A,FALSE,"Лист4"}</definedName>
    <definedName name="прое" localSheetId="2" hidden="1">{#N/A,#N/A,FALSE,"Лист4"}</definedName>
    <definedName name="прое" localSheetId="3" hidden="1">{#N/A,#N/A,FALSE,"Лист4"}</definedName>
    <definedName name="прое" localSheetId="4" hidden="1">{#N/A,#N/A,FALSE,"Лист4"}</definedName>
    <definedName name="прое" localSheetId="5" hidden="1">{#N/A,#N/A,FALSE,"Лист4"}</definedName>
    <definedName name="прое" hidden="1">{#N/A,#N/A,FALSE,"Лист4"}</definedName>
    <definedName name="прои" localSheetId="2" hidden="1">{#N/A,#N/A,FALSE,"Лист4"}</definedName>
    <definedName name="прои" localSheetId="3" hidden="1">{#N/A,#N/A,FALSE,"Лист4"}</definedName>
    <definedName name="прои" localSheetId="4" hidden="1">{#N/A,#N/A,FALSE,"Лист4"}</definedName>
    <definedName name="прои" localSheetId="5" hidden="1">{#N/A,#N/A,FALSE,"Лист4"}</definedName>
    <definedName name="прои" hidden="1">{#N/A,#N/A,FALSE,"Лист4"}</definedName>
    <definedName name="рор" localSheetId="2" hidden="1">{#N/A,#N/A,FALSE,"Лист4"}</definedName>
    <definedName name="рор" localSheetId="3" hidden="1">{#N/A,#N/A,FALSE,"Лист4"}</definedName>
    <definedName name="рор" localSheetId="4" hidden="1">{#N/A,#N/A,FALSE,"Лист4"}</definedName>
    <definedName name="рор" localSheetId="5" hidden="1">{#N/A,#N/A,FALSE,"Лист4"}</definedName>
    <definedName name="рор" hidden="1">{#N/A,#N/A,FALSE,"Лист4"}</definedName>
    <definedName name="роро" localSheetId="2" hidden="1">{#N/A,#N/A,FALSE,"Лист4"}</definedName>
    <definedName name="роро" localSheetId="3" hidden="1">{#N/A,#N/A,FALSE,"Лист4"}</definedName>
    <definedName name="роро" localSheetId="4" hidden="1">{#N/A,#N/A,FALSE,"Лист4"}</definedName>
    <definedName name="роро" localSheetId="5" hidden="1">{#N/A,#N/A,FALSE,"Лист4"}</definedName>
    <definedName name="роро" hidden="1">{#N/A,#N/A,FALSE,"Лист4"}</definedName>
    <definedName name="рррр" localSheetId="2" hidden="1">{#N/A,#N/A,FALSE,"Лист4"}</definedName>
    <definedName name="рррр" localSheetId="3" hidden="1">{#N/A,#N/A,FALSE,"Лист4"}</definedName>
    <definedName name="рррр" localSheetId="4" hidden="1">{#N/A,#N/A,FALSE,"Лист4"}</definedName>
    <definedName name="рррр" localSheetId="5" hidden="1">{#N/A,#N/A,FALSE,"Лист4"}</definedName>
    <definedName name="рррр" hidden="1">{#N/A,#N/A,FALSE,"Лист4"}</definedName>
    <definedName name="сми" localSheetId="2" hidden="1">{#N/A,#N/A,FALSE,"Лист4"}</definedName>
    <definedName name="сми" localSheetId="3" hidden="1">{#N/A,#N/A,FALSE,"Лист4"}</definedName>
    <definedName name="сми" localSheetId="4" hidden="1">{#N/A,#N/A,FALSE,"Лист4"}</definedName>
    <definedName name="сми" localSheetId="5" hidden="1">{#N/A,#N/A,FALSE,"Лист4"}</definedName>
    <definedName name="сми" hidden="1">{#N/A,#N/A,FALSE,"Лист4"}</definedName>
    <definedName name="сс" localSheetId="2" hidden="1">{#N/A,#N/A,FALSE,"Лист4"}</definedName>
    <definedName name="сс" localSheetId="3" hidden="1">{#N/A,#N/A,FALSE,"Лист4"}</definedName>
    <definedName name="сс" localSheetId="4" hidden="1">{#N/A,#N/A,FALSE,"Лист4"}</definedName>
    <definedName name="сс" localSheetId="5" hidden="1">{#N/A,#N/A,FALSE,"Лист4"}</definedName>
    <definedName name="сс" hidden="1">{#N/A,#N/A,FALSE,"Лист4"}</definedName>
    <definedName name="сум" localSheetId="2" hidden="1">{#N/A,#N/A,FALSE,"Лист4"}</definedName>
    <definedName name="сум" localSheetId="3" hidden="1">{#N/A,#N/A,FALSE,"Лист4"}</definedName>
    <definedName name="сум" localSheetId="4" hidden="1">{#N/A,#N/A,FALSE,"Лист4"}</definedName>
    <definedName name="сум" localSheetId="5" hidden="1">{#N/A,#N/A,FALSE,"Лист4"}</definedName>
    <definedName name="сум" hidden="1">{#N/A,#N/A,FALSE,"Лист4"}</definedName>
    <definedName name="Суми" localSheetId="2" hidden="1">{#N/A,#N/A,FALSE,"Лист4"}</definedName>
    <definedName name="Суми" localSheetId="3" hidden="1">{#N/A,#N/A,FALSE,"Лист4"}</definedName>
    <definedName name="Суми" localSheetId="4" hidden="1">{#N/A,#N/A,FALSE,"Лист4"}</definedName>
    <definedName name="Суми" localSheetId="5" hidden="1">{#N/A,#N/A,FALSE,"Лист4"}</definedName>
    <definedName name="Суми" hidden="1">{#N/A,#N/A,FALSE,"Лист4"}</definedName>
    <definedName name="счу" localSheetId="2" hidden="1">{#N/A,#N/A,FALSE,"Лист4"}</definedName>
    <definedName name="счу" localSheetId="3" hidden="1">{#N/A,#N/A,FALSE,"Лист4"}</definedName>
    <definedName name="счу" localSheetId="4" hidden="1">{#N/A,#N/A,FALSE,"Лист4"}</definedName>
    <definedName name="счу" localSheetId="5" hidden="1">{#N/A,#N/A,FALSE,"Лист4"}</definedName>
    <definedName name="счу" hidden="1">{#N/A,#N/A,FALSE,"Лист4"}</definedName>
    <definedName name="счя" localSheetId="2" hidden="1">{#N/A,#N/A,FALSE,"Лист4"}</definedName>
    <definedName name="счя" localSheetId="3" hidden="1">{#N/A,#N/A,FALSE,"Лист4"}</definedName>
    <definedName name="счя" localSheetId="4" hidden="1">{#N/A,#N/A,FALSE,"Лист4"}</definedName>
    <definedName name="счя" localSheetId="5" hidden="1">{#N/A,#N/A,FALSE,"Лист4"}</definedName>
    <definedName name="счя" hidden="1">{#N/A,#N/A,FALSE,"Лист4"}</definedName>
    <definedName name="тогн" localSheetId="2" hidden="1">{#N/A,#N/A,FALSE,"Лист4"}</definedName>
    <definedName name="тогн" localSheetId="3" hidden="1">{#N/A,#N/A,FALSE,"Лист4"}</definedName>
    <definedName name="тогн" localSheetId="4" hidden="1">{#N/A,#N/A,FALSE,"Лист4"}</definedName>
    <definedName name="тогн" localSheetId="5" hidden="1">{#N/A,#N/A,FALSE,"Лист4"}</definedName>
    <definedName name="тогн" hidden="1">{#N/A,#N/A,FALSE,"Лист4"}</definedName>
    <definedName name="трн" localSheetId="2" hidden="1">{#N/A,#N/A,FALSE,"Лист4"}</definedName>
    <definedName name="трн" localSheetId="3" hidden="1">{#N/A,#N/A,FALSE,"Лист4"}</definedName>
    <definedName name="трн" localSheetId="4" hidden="1">{#N/A,#N/A,FALSE,"Лист4"}</definedName>
    <definedName name="трн" localSheetId="5" hidden="1">{#N/A,#N/A,FALSE,"Лист4"}</definedName>
    <definedName name="трн" hidden="1">{#N/A,#N/A,FALSE,"Лист4"}</definedName>
    <definedName name="ттт" localSheetId="2" hidden="1">{#N/A,#N/A,FALSE,"Лист4"}</definedName>
    <definedName name="ттт" localSheetId="3" hidden="1">{#N/A,#N/A,FALSE,"Лист4"}</definedName>
    <definedName name="ттт" localSheetId="4" hidden="1">{#N/A,#N/A,FALSE,"Лист4"}</definedName>
    <definedName name="ттт" localSheetId="5" hidden="1">{#N/A,#N/A,FALSE,"Лист4"}</definedName>
    <definedName name="ттт" hidden="1">{#N/A,#N/A,FALSE,"Лист4"}</definedName>
    <definedName name="ть" localSheetId="2" hidden="1">{#N/A,#N/A,FALSE,"Лист4"}</definedName>
    <definedName name="ть" localSheetId="3" hidden="1">{#N/A,#N/A,FALSE,"Лист4"}</definedName>
    <definedName name="ть" localSheetId="4" hidden="1">{#N/A,#N/A,FALSE,"Лист4"}</definedName>
    <definedName name="ть" localSheetId="5" hidden="1">{#N/A,#N/A,FALSE,"Лист4"}</definedName>
    <definedName name="ть" hidden="1">{#N/A,#N/A,FALSE,"Лист4"}</definedName>
    <definedName name="уа" localSheetId="2" hidden="1">{#N/A,#N/A,FALSE,"Лист4"}</definedName>
    <definedName name="уа" localSheetId="3" hidden="1">{#N/A,#N/A,FALSE,"Лист4"}</definedName>
    <definedName name="уа" localSheetId="4" hidden="1">{#N/A,#N/A,FALSE,"Лист4"}</definedName>
    <definedName name="уа" localSheetId="5" hidden="1">{#N/A,#N/A,FALSE,"Лист4"}</definedName>
    <definedName name="уа" hidden="1">{#N/A,#N/A,FALSE,"Лист4"}</definedName>
    <definedName name="увке" localSheetId="2" hidden="1">{#N/A,#N/A,FALSE,"Лист4"}</definedName>
    <definedName name="увке" localSheetId="3" hidden="1">{#N/A,#N/A,FALSE,"Лист4"}</definedName>
    <definedName name="увке" localSheetId="4" hidden="1">{#N/A,#N/A,FALSE,"Лист4"}</definedName>
    <definedName name="увке" localSheetId="5" hidden="1">{#N/A,#N/A,FALSE,"Лист4"}</definedName>
    <definedName name="увке" hidden="1">{#N/A,#N/A,FALSE,"Лист4"}</definedName>
    <definedName name="уеунукнун" localSheetId="2" hidden="1">{#N/A,#N/A,FALSE,"Лист4"}</definedName>
    <definedName name="уеунукнун" localSheetId="3" hidden="1">{#N/A,#N/A,FALSE,"Лист4"}</definedName>
    <definedName name="уеунукнун" localSheetId="4" hidden="1">{#N/A,#N/A,FALSE,"Лист4"}</definedName>
    <definedName name="уеунукнун" localSheetId="5" hidden="1">{#N/A,#N/A,FALSE,"Лист4"}</definedName>
    <definedName name="уеунукнун" hidden="1">{#N/A,#N/A,FALSE,"Лист4"}</definedName>
    <definedName name="уке" localSheetId="2" hidden="1">{#N/A,#N/A,FALSE,"Лист4"}</definedName>
    <definedName name="уке" localSheetId="3" hidden="1">{#N/A,#N/A,FALSE,"Лист4"}</definedName>
    <definedName name="уке" localSheetId="4" hidden="1">{#N/A,#N/A,FALSE,"Лист4"}</definedName>
    <definedName name="уке" localSheetId="5" hidden="1">{#N/A,#N/A,FALSE,"Лист4"}</definedName>
    <definedName name="уке" hidden="1">{#N/A,#N/A,FALSE,"Лист4"}</definedName>
    <definedName name="укй" localSheetId="2" hidden="1">{#N/A,#N/A,FALSE,"Лист4"}</definedName>
    <definedName name="укй" localSheetId="3" hidden="1">{#N/A,#N/A,FALSE,"Лист4"}</definedName>
    <definedName name="укй" localSheetId="4" hidden="1">{#N/A,#N/A,FALSE,"Лист4"}</definedName>
    <definedName name="укй" localSheetId="5" hidden="1">{#N/A,#N/A,FALSE,"Лист4"}</definedName>
    <definedName name="укй" hidden="1">{#N/A,#N/A,FALSE,"Лист4"}</definedName>
    <definedName name="укунн" localSheetId="2" hidden="1">{#N/A,#N/A,FALSE,"Лист4"}</definedName>
    <definedName name="укунн" localSheetId="3" hidden="1">{#N/A,#N/A,FALSE,"Лист4"}</definedName>
    <definedName name="укунн" localSheetId="4" hidden="1">{#N/A,#N/A,FALSE,"Лист4"}</definedName>
    <definedName name="укунн" localSheetId="5" hidden="1">{#N/A,#N/A,FALSE,"Лист4"}</definedName>
    <definedName name="укунн" hidden="1">{#N/A,#N/A,FALSE,"Лист4"}</definedName>
    <definedName name="унунен" localSheetId="2" hidden="1">{#N/A,#N/A,FALSE,"Лист4"}</definedName>
    <definedName name="унунен" localSheetId="3" hidden="1">{#N/A,#N/A,FALSE,"Лист4"}</definedName>
    <definedName name="унунен" localSheetId="4" hidden="1">{#N/A,#N/A,FALSE,"Лист4"}</definedName>
    <definedName name="унунен" localSheetId="5" hidden="1">{#N/A,#N/A,FALSE,"Лист4"}</definedName>
    <definedName name="унунен" hidden="1">{#N/A,#N/A,FALSE,"Лист4"}</definedName>
    <definedName name="унунун" localSheetId="2" hidden="1">{#N/A,#N/A,FALSE,"Лист4"}</definedName>
    <definedName name="унунун" localSheetId="3" hidden="1">{#N/A,#N/A,FALSE,"Лист4"}</definedName>
    <definedName name="унунун" localSheetId="4" hidden="1">{#N/A,#N/A,FALSE,"Лист4"}</definedName>
    <definedName name="унунун" localSheetId="5" hidden="1">{#N/A,#N/A,FALSE,"Лист4"}</definedName>
    <definedName name="унунун" hidden="1">{#N/A,#N/A,FALSE,"Лист4"}</definedName>
    <definedName name="унуу" localSheetId="2" hidden="1">{#N/A,#N/A,FALSE,"Лист4"}</definedName>
    <definedName name="унуу" localSheetId="3" hidden="1">{#N/A,#N/A,FALSE,"Лист4"}</definedName>
    <definedName name="унуу" localSheetId="4" hidden="1">{#N/A,#N/A,FALSE,"Лист4"}</definedName>
    <definedName name="унуу" localSheetId="5" hidden="1">{#N/A,#N/A,FALSE,"Лист4"}</definedName>
    <definedName name="унуу" hidden="1">{#N/A,#N/A,FALSE,"Лист4"}</definedName>
    <definedName name="унуун" localSheetId="2" hidden="1">{#N/A,#N/A,FALSE,"Лист4"}</definedName>
    <definedName name="унуун" localSheetId="3" hidden="1">{#N/A,#N/A,FALSE,"Лист4"}</definedName>
    <definedName name="унуун" localSheetId="4" hidden="1">{#N/A,#N/A,FALSE,"Лист4"}</definedName>
    <definedName name="унуун" localSheetId="5" hidden="1">{#N/A,#N/A,FALSE,"Лист4"}</definedName>
    <definedName name="унуун" hidden="1">{#N/A,#N/A,FALSE,"Лист4"}</definedName>
    <definedName name="унууу" localSheetId="2" hidden="1">{#N/A,#N/A,FALSE,"Лист4"}</definedName>
    <definedName name="унууу" localSheetId="3" hidden="1">{#N/A,#N/A,FALSE,"Лист4"}</definedName>
    <definedName name="унууу" localSheetId="4" hidden="1">{#N/A,#N/A,FALSE,"Лист4"}</definedName>
    <definedName name="унууу" localSheetId="5" hidden="1">{#N/A,#N/A,FALSE,"Лист4"}</definedName>
    <definedName name="унууу" hidden="1">{#N/A,#N/A,FALSE,"Лист4"}</definedName>
    <definedName name="управ" localSheetId="2" hidden="1">{#N/A,#N/A,FALSE,"Лист4"}</definedName>
    <definedName name="управ" localSheetId="3" hidden="1">{#N/A,#N/A,FALSE,"Лист4"}</definedName>
    <definedName name="управ" localSheetId="4" hidden="1">{#N/A,#N/A,FALSE,"Лист4"}</definedName>
    <definedName name="управ" localSheetId="5" hidden="1">{#N/A,#N/A,FALSE,"Лист4"}</definedName>
    <definedName name="управ" hidden="1">{#N/A,#N/A,FALSE,"Лист4"}</definedName>
    <definedName name="управління" localSheetId="2" hidden="1">{#N/A,#N/A,FALSE,"Лист4"}</definedName>
    <definedName name="управління" localSheetId="3" hidden="1">{#N/A,#N/A,FALSE,"Лист4"}</definedName>
    <definedName name="управління" localSheetId="4" hidden="1">{#N/A,#N/A,FALSE,"Лист4"}</definedName>
    <definedName name="управління" localSheetId="5" hidden="1">{#N/A,#N/A,FALSE,"Лист4"}</definedName>
    <definedName name="управління" hidden="1">{#N/A,#N/A,FALSE,"Лист4"}</definedName>
    <definedName name="уукее" localSheetId="2" hidden="1">{#N/A,#N/A,FALSE,"Лист4"}</definedName>
    <definedName name="уукее" localSheetId="3" hidden="1">{#N/A,#N/A,FALSE,"Лист4"}</definedName>
    <definedName name="уукее" localSheetId="4" hidden="1">{#N/A,#N/A,FALSE,"Лист4"}</definedName>
    <definedName name="уукее" localSheetId="5" hidden="1">{#N/A,#N/A,FALSE,"Лист4"}</definedName>
    <definedName name="уукее" hidden="1">{#N/A,#N/A,FALSE,"Лист4"}</definedName>
    <definedName name="ууннну" localSheetId="2" hidden="1">{#N/A,#N/A,FALSE,"Лист4"}</definedName>
    <definedName name="ууннну" localSheetId="3" hidden="1">{#N/A,#N/A,FALSE,"Лист4"}</definedName>
    <definedName name="ууннну" localSheetId="4" hidden="1">{#N/A,#N/A,FALSE,"Лист4"}</definedName>
    <definedName name="ууннну" localSheetId="5" hidden="1">{#N/A,#N/A,FALSE,"Лист4"}</definedName>
    <definedName name="ууннну" hidden="1">{#N/A,#N/A,FALSE,"Лист4"}</definedName>
    <definedName name="ууну" localSheetId="2" hidden="1">{#N/A,#N/A,FALSE,"Лист4"}</definedName>
    <definedName name="ууну" localSheetId="3" hidden="1">{#N/A,#N/A,FALSE,"Лист4"}</definedName>
    <definedName name="ууну" localSheetId="4" hidden="1">{#N/A,#N/A,FALSE,"Лист4"}</definedName>
    <definedName name="ууну" localSheetId="5" hidden="1">{#N/A,#N/A,FALSE,"Лист4"}</definedName>
    <definedName name="ууну" hidden="1">{#N/A,#N/A,FALSE,"Лист4"}</definedName>
    <definedName name="уунунг" localSheetId="2" hidden="1">{#N/A,#N/A,FALSE,"Лист4"}</definedName>
    <definedName name="уунунг" localSheetId="3" hidden="1">{#N/A,#N/A,FALSE,"Лист4"}</definedName>
    <definedName name="уунунг" localSheetId="4" hidden="1">{#N/A,#N/A,FALSE,"Лист4"}</definedName>
    <definedName name="уунунг" localSheetId="5" hidden="1">{#N/A,#N/A,FALSE,"Лист4"}</definedName>
    <definedName name="уунунг" hidden="1">{#N/A,#N/A,FALSE,"Лист4"}</definedName>
    <definedName name="уунунууу" localSheetId="2" hidden="1">{#N/A,#N/A,FALSE,"Лист4"}</definedName>
    <definedName name="уунунууу" localSheetId="3" hidden="1">{#N/A,#N/A,FALSE,"Лист4"}</definedName>
    <definedName name="уунунууу" localSheetId="4" hidden="1">{#N/A,#N/A,FALSE,"Лист4"}</definedName>
    <definedName name="уунунууу" localSheetId="5" hidden="1">{#N/A,#N/A,FALSE,"Лист4"}</definedName>
    <definedName name="уунунууу" hidden="1">{#N/A,#N/A,FALSE,"Лист4"}</definedName>
    <definedName name="уунуурр" localSheetId="2" hidden="1">{#N/A,#N/A,FALSE,"Лист4"}</definedName>
    <definedName name="уунуурр" localSheetId="3" hidden="1">{#N/A,#N/A,FALSE,"Лист4"}</definedName>
    <definedName name="уунуурр" localSheetId="4" hidden="1">{#N/A,#N/A,FALSE,"Лист4"}</definedName>
    <definedName name="уунуурр" localSheetId="5" hidden="1">{#N/A,#N/A,FALSE,"Лист4"}</definedName>
    <definedName name="уунуурр" hidden="1">{#N/A,#N/A,FALSE,"Лист4"}</definedName>
    <definedName name="уунуууу" localSheetId="2" hidden="1">{#N/A,#N/A,FALSE,"Лист4"}</definedName>
    <definedName name="уунуууу" localSheetId="3" hidden="1">{#N/A,#N/A,FALSE,"Лист4"}</definedName>
    <definedName name="уунуууу" localSheetId="4" hidden="1">{#N/A,#N/A,FALSE,"Лист4"}</definedName>
    <definedName name="уунуууу" localSheetId="5" hidden="1">{#N/A,#N/A,FALSE,"Лист4"}</definedName>
    <definedName name="уунуууу" hidden="1">{#N/A,#N/A,FALSE,"Лист4"}</definedName>
    <definedName name="ууу" localSheetId="2" hidden="1">{#N/A,#N/A,FALSE,"Лист4"}</definedName>
    <definedName name="ууу" localSheetId="3" hidden="1">{#N/A,#N/A,FALSE,"Лист4"}</definedName>
    <definedName name="ууу" localSheetId="4" hidden="1">{#N/A,#N/A,FALSE,"Лист4"}</definedName>
    <definedName name="ууу" localSheetId="5" hidden="1">{#N/A,#N/A,FALSE,"Лист4"}</definedName>
    <definedName name="ууу" hidden="1">{#N/A,#N/A,FALSE,"Лист4"}</definedName>
    <definedName name="ууунну" localSheetId="2" hidden="1">{#N/A,#N/A,FALSE,"Лист4"}</definedName>
    <definedName name="ууунну" localSheetId="3" hidden="1">{#N/A,#N/A,FALSE,"Лист4"}</definedName>
    <definedName name="ууунну" localSheetId="4" hidden="1">{#N/A,#N/A,FALSE,"Лист4"}</definedName>
    <definedName name="ууунну" localSheetId="5" hidden="1">{#N/A,#N/A,FALSE,"Лист4"}</definedName>
    <definedName name="ууунну" hidden="1">{#N/A,#N/A,FALSE,"Лист4"}</definedName>
    <definedName name="ууунууууу" localSheetId="2" hidden="1">{#N/A,#N/A,FALSE,"Лист4"}</definedName>
    <definedName name="ууунууууу" localSheetId="3" hidden="1">{#N/A,#N/A,FALSE,"Лист4"}</definedName>
    <definedName name="ууунууууу" localSheetId="4" hidden="1">{#N/A,#N/A,FALSE,"Лист4"}</definedName>
    <definedName name="ууунууууу" localSheetId="5" hidden="1">{#N/A,#N/A,FALSE,"Лист4"}</definedName>
    <definedName name="ууунууууу" hidden="1">{#N/A,#N/A,FALSE,"Лист4"}</definedName>
    <definedName name="уууу" localSheetId="2" hidden="1">{#N/A,#N/A,FALSE,"Лист4"}</definedName>
    <definedName name="уууу" localSheetId="3" hidden="1">{#N/A,#N/A,FALSE,"Лист4"}</definedName>
    <definedName name="уууу" localSheetId="4" hidden="1">{#N/A,#N/A,FALSE,"Лист4"}</definedName>
    <definedName name="уууу" localSheetId="5" hidden="1">{#N/A,#N/A,FALSE,"Лист4"}</definedName>
    <definedName name="уууу" hidden="1">{#N/A,#N/A,FALSE,"Лист4"}</definedName>
    <definedName name="уууу32" localSheetId="2" hidden="1">{#N/A,#N/A,FALSE,"Лист4"}</definedName>
    <definedName name="уууу32" localSheetId="3" hidden="1">{#N/A,#N/A,FALSE,"Лист4"}</definedName>
    <definedName name="уууу32" localSheetId="4" hidden="1">{#N/A,#N/A,FALSE,"Лист4"}</definedName>
    <definedName name="уууу32" localSheetId="5" hidden="1">{#N/A,#N/A,FALSE,"Лист4"}</definedName>
    <definedName name="уууу32" hidden="1">{#N/A,#N/A,FALSE,"Лист4"}</definedName>
    <definedName name="уууун" localSheetId="2" hidden="1">{#N/A,#N/A,FALSE,"Лист4"}</definedName>
    <definedName name="уууун" localSheetId="3" hidden="1">{#N/A,#N/A,FALSE,"Лист4"}</definedName>
    <definedName name="уууун" localSheetId="4" hidden="1">{#N/A,#N/A,FALSE,"Лист4"}</definedName>
    <definedName name="уууун" localSheetId="5" hidden="1">{#N/A,#N/A,FALSE,"Лист4"}</definedName>
    <definedName name="уууун" hidden="1">{#N/A,#N/A,FALSE,"Лист4"}</definedName>
    <definedName name="фф" localSheetId="2" hidden="1">{#N/A,#N/A,FALSE,"Лист4"}</definedName>
    <definedName name="фф" localSheetId="3" hidden="1">{#N/A,#N/A,FALSE,"Лист4"}</definedName>
    <definedName name="фф" localSheetId="4" hidden="1">{#N/A,#N/A,FALSE,"Лист4"}</definedName>
    <definedName name="фф" localSheetId="5" hidden="1">{#N/A,#N/A,FALSE,"Лист4"}</definedName>
    <definedName name="фф" hidden="1">{#N/A,#N/A,FALSE,"Лист4"}</definedName>
    <definedName name="ффф" localSheetId="2" hidden="1">{#N/A,#N/A,FALSE,"Лист4"}</definedName>
    <definedName name="ффф" localSheetId="3" hidden="1">{#N/A,#N/A,FALSE,"Лист4"}</definedName>
    <definedName name="ффф" localSheetId="4" hidden="1">{#N/A,#N/A,FALSE,"Лист4"}</definedName>
    <definedName name="ффф" localSheetId="5" hidden="1">{#N/A,#N/A,FALSE,"Лист4"}</definedName>
    <definedName name="ффф" hidden="1">{#N/A,#N/A,FALSE,"Лист4"}</definedName>
    <definedName name="фффф" localSheetId="2" hidden="1">{#N/A,#N/A,FALSE,"Лист4"}</definedName>
    <definedName name="фффф" localSheetId="3" hidden="1">{#N/A,#N/A,FALSE,"Лист4"}</definedName>
    <definedName name="фффф" localSheetId="4" hidden="1">{#N/A,#N/A,FALSE,"Лист4"}</definedName>
    <definedName name="фффф" localSheetId="5" hidden="1">{#N/A,#N/A,FALSE,"Лист4"}</definedName>
    <definedName name="фффф" hidden="1">{#N/A,#N/A,FALSE,"Лист4"}</definedName>
    <definedName name="ффффф" localSheetId="2" hidden="1">{#N/A,#N/A,FALSE,"Лист4"}</definedName>
    <definedName name="ффффф" localSheetId="3" hidden="1">{#N/A,#N/A,FALSE,"Лист4"}</definedName>
    <definedName name="ффффф" localSheetId="4" hidden="1">{#N/A,#N/A,FALSE,"Лист4"}</definedName>
    <definedName name="ффффф" localSheetId="5" hidden="1">{#N/A,#N/A,FALSE,"Лист4"}</definedName>
    <definedName name="ффффф" hidden="1">{#N/A,#N/A,FALSE,"Лист4"}</definedName>
    <definedName name="хз" localSheetId="2" hidden="1">{#N/A,#N/A,FALSE,"Лист4"}</definedName>
    <definedName name="хз" localSheetId="3" hidden="1">{#N/A,#N/A,FALSE,"Лист4"}</definedName>
    <definedName name="хз" localSheetId="4" hidden="1">{#N/A,#N/A,FALSE,"Лист4"}</definedName>
    <definedName name="хз" localSheetId="5" hidden="1">{#N/A,#N/A,FALSE,"Лист4"}</definedName>
    <definedName name="хз" hidden="1">{#N/A,#N/A,FALSE,"Лист4"}</definedName>
    <definedName name="хїз" localSheetId="2" hidden="1">{#N/A,#N/A,FALSE,"Лист4"}</definedName>
    <definedName name="хїз" localSheetId="3" hidden="1">{#N/A,#N/A,FALSE,"Лист4"}</definedName>
    <definedName name="хїз" localSheetId="4" hidden="1">{#N/A,#N/A,FALSE,"Лист4"}</definedName>
    <definedName name="хїз" localSheetId="5" hidden="1">{#N/A,#N/A,FALSE,"Лист4"}</definedName>
    <definedName name="хїз" hidden="1">{#N/A,#N/A,FALSE,"Лист4"}</definedName>
    <definedName name="ххх" localSheetId="2" hidden="1">{#N/A,#N/A,FALSE,"Лист4"}</definedName>
    <definedName name="ххх" localSheetId="3" hidden="1">{#N/A,#N/A,FALSE,"Лист4"}</definedName>
    <definedName name="ххх" localSheetId="4" hidden="1">{#N/A,#N/A,FALSE,"Лист4"}</definedName>
    <definedName name="ххх" localSheetId="5" hidden="1">{#N/A,#N/A,FALSE,"Лист4"}</definedName>
    <definedName name="ххх" hidden="1">{#N/A,#N/A,FALSE,"Лист4"}</definedName>
    <definedName name="ц" localSheetId="2" hidden="1">{#N/A,#N/A,FALSE,"Лист4"}</definedName>
    <definedName name="ц" localSheetId="3" hidden="1">{#N/A,#N/A,FALSE,"Лист4"}</definedName>
    <definedName name="ц" localSheetId="4" hidden="1">{#N/A,#N/A,FALSE,"Лист4"}</definedName>
    <definedName name="ц" localSheetId="5" hidden="1">{#N/A,#N/A,FALSE,"Лист4"}</definedName>
    <definedName name="ц" hidden="1">{#N/A,#N/A,FALSE,"Лист4"}</definedName>
    <definedName name="цва" localSheetId="2" hidden="1">{#N/A,#N/A,FALSE,"Лист4"}</definedName>
    <definedName name="цва" localSheetId="3" hidden="1">{#N/A,#N/A,FALSE,"Лист4"}</definedName>
    <definedName name="цва" localSheetId="4" hidden="1">{#N/A,#N/A,FALSE,"Лист4"}</definedName>
    <definedName name="цва" localSheetId="5" hidden="1">{#N/A,#N/A,FALSE,"Лист4"}</definedName>
    <definedName name="цва" hidden="1">{#N/A,#N/A,FALSE,"Лист4"}</definedName>
    <definedName name="цекццецце" localSheetId="2" hidden="1">{#N/A,#N/A,FALSE,"Лист4"}</definedName>
    <definedName name="цекццецце" localSheetId="3" hidden="1">{#N/A,#N/A,FALSE,"Лист4"}</definedName>
    <definedName name="цекццецце" localSheetId="4" hidden="1">{#N/A,#N/A,FALSE,"Лист4"}</definedName>
    <definedName name="цекццецце" localSheetId="5" hidden="1">{#N/A,#N/A,FALSE,"Лист4"}</definedName>
    <definedName name="цекццецце" hidden="1">{#N/A,#N/A,FALSE,"Лист4"}</definedName>
    <definedName name="цеце" localSheetId="2" hidden="1">{#N/A,#N/A,FALSE,"Лист4"}</definedName>
    <definedName name="цеце" localSheetId="3" hidden="1">{#N/A,#N/A,FALSE,"Лист4"}</definedName>
    <definedName name="цеце" localSheetId="4" hidden="1">{#N/A,#N/A,FALSE,"Лист4"}</definedName>
    <definedName name="цеце" localSheetId="5" hidden="1">{#N/A,#N/A,FALSE,"Лист4"}</definedName>
    <definedName name="цеце" hidden="1">{#N/A,#N/A,FALSE,"Лист4"}</definedName>
    <definedName name="цецеце" localSheetId="2" hidden="1">{#N/A,#N/A,FALSE,"Лист4"}</definedName>
    <definedName name="цецеце" localSheetId="3" hidden="1">{#N/A,#N/A,FALSE,"Лист4"}</definedName>
    <definedName name="цецеце" localSheetId="4" hidden="1">{#N/A,#N/A,FALSE,"Лист4"}</definedName>
    <definedName name="цецеце" localSheetId="5" hidden="1">{#N/A,#N/A,FALSE,"Лист4"}</definedName>
    <definedName name="цецеце" hidden="1">{#N/A,#N/A,FALSE,"Лист4"}</definedName>
    <definedName name="цук" localSheetId="2" hidden="1">{#N/A,#N/A,FALSE,"Лист4"}</definedName>
    <definedName name="цук" localSheetId="3" hidden="1">{#N/A,#N/A,FALSE,"Лист4"}</definedName>
    <definedName name="цук" localSheetId="4" hidden="1">{#N/A,#N/A,FALSE,"Лист4"}</definedName>
    <definedName name="цук" localSheetId="5" hidden="1">{#N/A,#N/A,FALSE,"Лист4"}</definedName>
    <definedName name="цук" hidden="1">{#N/A,#N/A,FALSE,"Лист4"}</definedName>
    <definedName name="цуку" localSheetId="2" hidden="1">{#N/A,#N/A,FALSE,"Лист4"}</definedName>
    <definedName name="цуку" localSheetId="3" hidden="1">{#N/A,#N/A,FALSE,"Лист4"}</definedName>
    <definedName name="цуку" localSheetId="4" hidden="1">{#N/A,#N/A,FALSE,"Лист4"}</definedName>
    <definedName name="цуку" localSheetId="5" hidden="1">{#N/A,#N/A,FALSE,"Лист4"}</definedName>
    <definedName name="цуку" hidden="1">{#N/A,#N/A,FALSE,"Лист4"}</definedName>
    <definedName name="цууу" localSheetId="2" hidden="1">{#N/A,#N/A,FALSE,"Лист4"}</definedName>
    <definedName name="цууу" localSheetId="3" hidden="1">{#N/A,#N/A,FALSE,"Лист4"}</definedName>
    <definedName name="цууу" localSheetId="4" hidden="1">{#N/A,#N/A,FALSE,"Лист4"}</definedName>
    <definedName name="цууу" localSheetId="5" hidden="1">{#N/A,#N/A,FALSE,"Лист4"}</definedName>
    <definedName name="цууу" hidden="1">{#N/A,#N/A,FALSE,"Лист4"}</definedName>
    <definedName name="цц" localSheetId="2" hidden="1">{#N/A,#N/A,FALSE,"Лист4"}</definedName>
    <definedName name="цц" localSheetId="3" hidden="1">{#N/A,#N/A,FALSE,"Лист4"}</definedName>
    <definedName name="цц" localSheetId="4" hidden="1">{#N/A,#N/A,FALSE,"Лист4"}</definedName>
    <definedName name="цц" localSheetId="5" hidden="1">{#N/A,#N/A,FALSE,"Лист4"}</definedName>
    <definedName name="цц" hidden="1">{#N/A,#N/A,FALSE,"Лист4"}</definedName>
    <definedName name="ццвва" localSheetId="2" hidden="1">{#N/A,#N/A,FALSE,"Лист4"}</definedName>
    <definedName name="ццвва" localSheetId="3" hidden="1">{#N/A,#N/A,FALSE,"Лист4"}</definedName>
    <definedName name="ццвва" localSheetId="4" hidden="1">{#N/A,#N/A,FALSE,"Лист4"}</definedName>
    <definedName name="ццвва" localSheetId="5" hidden="1">{#N/A,#N/A,FALSE,"Лист4"}</definedName>
    <definedName name="ццвва" hidden="1">{#N/A,#N/A,FALSE,"Лист4"}</definedName>
    <definedName name="ццецц" localSheetId="2" hidden="1">{#N/A,#N/A,FALSE,"Лист4"}</definedName>
    <definedName name="ццецц" localSheetId="3" hidden="1">{#N/A,#N/A,FALSE,"Лист4"}</definedName>
    <definedName name="ццецц" localSheetId="4" hidden="1">{#N/A,#N/A,FALSE,"Лист4"}</definedName>
    <definedName name="ццецц" localSheetId="5" hidden="1">{#N/A,#N/A,FALSE,"Лист4"}</definedName>
    <definedName name="ццецц" hidden="1">{#N/A,#N/A,FALSE,"Лист4"}</definedName>
    <definedName name="ццеццке" localSheetId="2" hidden="1">{#N/A,#N/A,FALSE,"Лист4"}</definedName>
    <definedName name="ццеццке" localSheetId="3" hidden="1">{#N/A,#N/A,FALSE,"Лист4"}</definedName>
    <definedName name="ццеццке" localSheetId="4" hidden="1">{#N/A,#N/A,FALSE,"Лист4"}</definedName>
    <definedName name="ццеццке" localSheetId="5" hidden="1">{#N/A,#N/A,FALSE,"Лист4"}</definedName>
    <definedName name="ццеццке" hidden="1">{#N/A,#N/A,FALSE,"Лист4"}</definedName>
    <definedName name="ццеццкевап" localSheetId="2" hidden="1">{#N/A,#N/A,FALSE,"Лист4"}</definedName>
    <definedName name="ццеццкевап" localSheetId="3" hidden="1">{#N/A,#N/A,FALSE,"Лист4"}</definedName>
    <definedName name="ццеццкевап" localSheetId="4" hidden="1">{#N/A,#N/A,FALSE,"Лист4"}</definedName>
    <definedName name="ццеццкевап" localSheetId="5" hidden="1">{#N/A,#N/A,FALSE,"Лист4"}</definedName>
    <definedName name="ццеццкевап" hidden="1">{#N/A,#N/A,FALSE,"Лист4"}</definedName>
    <definedName name="ццке" localSheetId="2" hidden="1">{#N/A,#N/A,FALSE,"Лист4"}</definedName>
    <definedName name="ццке" localSheetId="3" hidden="1">{#N/A,#N/A,FALSE,"Лист4"}</definedName>
    <definedName name="ццке" localSheetId="4" hidden="1">{#N/A,#N/A,FALSE,"Лист4"}</definedName>
    <definedName name="ццке" localSheetId="5" hidden="1">{#N/A,#N/A,FALSE,"Лист4"}</definedName>
    <definedName name="ццке" hidden="1">{#N/A,#N/A,FALSE,"Лист4"}</definedName>
    <definedName name="ццук" localSheetId="2" hidden="1">{#N/A,#N/A,FALSE,"Лист4"}</definedName>
    <definedName name="ццук" localSheetId="3" hidden="1">{#N/A,#N/A,FALSE,"Лист4"}</definedName>
    <definedName name="ццук" localSheetId="4" hidden="1">{#N/A,#N/A,FALSE,"Лист4"}</definedName>
    <definedName name="ццук" localSheetId="5" hidden="1">{#N/A,#N/A,FALSE,"Лист4"}</definedName>
    <definedName name="ццук" hidden="1">{#N/A,#N/A,FALSE,"Лист4"}</definedName>
    <definedName name="цццецц" localSheetId="2" hidden="1">{#N/A,#N/A,FALSE,"Лист4"}</definedName>
    <definedName name="цццецц" localSheetId="3" hidden="1">{#N/A,#N/A,FALSE,"Лист4"}</definedName>
    <definedName name="цццецц" localSheetId="4" hidden="1">{#N/A,#N/A,FALSE,"Лист4"}</definedName>
    <definedName name="цццецц" localSheetId="5" hidden="1">{#N/A,#N/A,FALSE,"Лист4"}</definedName>
    <definedName name="цццецц" hidden="1">{#N/A,#N/A,FALSE,"Лист4"}</definedName>
    <definedName name="цццкеец" localSheetId="2" hidden="1">{#N/A,#N/A,FALSE,"Лист4"}</definedName>
    <definedName name="цццкеец" localSheetId="3" hidden="1">{#N/A,#N/A,FALSE,"Лист4"}</definedName>
    <definedName name="цццкеец" localSheetId="4" hidden="1">{#N/A,#N/A,FALSE,"Лист4"}</definedName>
    <definedName name="цццкеец" localSheetId="5" hidden="1">{#N/A,#N/A,FALSE,"Лист4"}</definedName>
    <definedName name="цццкеец" hidden="1">{#N/A,#N/A,FALSE,"Лист4"}</definedName>
    <definedName name="цццц" localSheetId="2" hidden="1">{#N/A,#N/A,FALSE,"Лист4"}</definedName>
    <definedName name="цццц" localSheetId="3" hidden="1">{#N/A,#N/A,FALSE,"Лист4"}</definedName>
    <definedName name="цццц" localSheetId="4" hidden="1">{#N/A,#N/A,FALSE,"Лист4"}</definedName>
    <definedName name="цццц" localSheetId="5" hidden="1">{#N/A,#N/A,FALSE,"Лист4"}</definedName>
    <definedName name="цццц" hidden="1">{#N/A,#N/A,FALSE,"Лист4"}</definedName>
    <definedName name="ццццкц" localSheetId="2" hidden="1">{#N/A,#N/A,FALSE,"Лист4"}</definedName>
    <definedName name="ццццкц" localSheetId="3" hidden="1">{#N/A,#N/A,FALSE,"Лист4"}</definedName>
    <definedName name="ццццкц" localSheetId="4" hidden="1">{#N/A,#N/A,FALSE,"Лист4"}</definedName>
    <definedName name="ццццкц" localSheetId="5" hidden="1">{#N/A,#N/A,FALSE,"Лист4"}</definedName>
    <definedName name="ццццкц" hidden="1">{#N/A,#N/A,FALSE,"Лист4"}</definedName>
    <definedName name="ццццц" localSheetId="2" hidden="1">{#N/A,#N/A,FALSE,"Лист4"}</definedName>
    <definedName name="ццццц" localSheetId="3" hidden="1">{#N/A,#N/A,FALSE,"Лист4"}</definedName>
    <definedName name="ццццц" localSheetId="4" hidden="1">{#N/A,#N/A,FALSE,"Лист4"}</definedName>
    <definedName name="ццццц" localSheetId="5" hidden="1">{#N/A,#N/A,FALSE,"Лист4"}</definedName>
    <definedName name="ццццц" hidden="1">{#N/A,#N/A,FALSE,"Лист4"}</definedName>
    <definedName name="цццццц" localSheetId="2" hidden="1">{#N/A,#N/A,FALSE,"Лист4"}</definedName>
    <definedName name="цццццц" localSheetId="3" hidden="1">{#N/A,#N/A,FALSE,"Лист4"}</definedName>
    <definedName name="цццццц" localSheetId="4" hidden="1">{#N/A,#N/A,FALSE,"Лист4"}</definedName>
    <definedName name="цццццц" localSheetId="5" hidden="1">{#N/A,#N/A,FALSE,"Лист4"}</definedName>
    <definedName name="цццццц" hidden="1">{#N/A,#N/A,FALSE,"Лист4"}</definedName>
    <definedName name="чву" localSheetId="2" hidden="1">{#N/A,#N/A,FALSE,"Лист4"}</definedName>
    <definedName name="чву" localSheetId="3" hidden="1">{#N/A,#N/A,FALSE,"Лист4"}</definedName>
    <definedName name="чву" localSheetId="4" hidden="1">{#N/A,#N/A,FALSE,"Лист4"}</definedName>
    <definedName name="чву" localSheetId="5" hidden="1">{#N/A,#N/A,FALSE,"Лист4"}</definedName>
    <definedName name="чву" hidden="1">{#N/A,#N/A,FALSE,"Лист4"}</definedName>
    <definedName name="чч" localSheetId="2" hidden="1">{#N/A,#N/A,FALSE,"Лист4"}</definedName>
    <definedName name="чч" localSheetId="3" hidden="1">{#N/A,#N/A,FALSE,"Лист4"}</definedName>
    <definedName name="чч" localSheetId="4" hidden="1">{#N/A,#N/A,FALSE,"Лист4"}</definedName>
    <definedName name="чч" localSheetId="5" hidden="1">{#N/A,#N/A,FALSE,"Лист4"}</definedName>
    <definedName name="чч" hidden="1">{#N/A,#N/A,FALSE,"Лист4"}</definedName>
    <definedName name="ччч" localSheetId="2" hidden="1">{#N/A,#N/A,FALSE,"Лист4"}</definedName>
    <definedName name="ччч" localSheetId="3" hidden="1">{#N/A,#N/A,FALSE,"Лист4"}</definedName>
    <definedName name="ччч" localSheetId="4" hidden="1">{#N/A,#N/A,FALSE,"Лист4"}</definedName>
    <definedName name="ччч" localSheetId="5" hidden="1">{#N/A,#N/A,FALSE,"Лист4"}</definedName>
    <definedName name="ччч" hidden="1">{#N/A,#N/A,FALSE,"Лист4"}</definedName>
    <definedName name="шш" localSheetId="2" hidden="1">{#N/A,#N/A,FALSE,"Лист4"}</definedName>
    <definedName name="шш" localSheetId="3" hidden="1">{#N/A,#N/A,FALSE,"Лист4"}</definedName>
    <definedName name="шш" localSheetId="4" hidden="1">{#N/A,#N/A,FALSE,"Лист4"}</definedName>
    <definedName name="шш" localSheetId="5" hidden="1">{#N/A,#N/A,FALSE,"Лист4"}</definedName>
    <definedName name="шш" hidden="1">{#N/A,#N/A,FALSE,"Лист4"}</definedName>
    <definedName name="шшшш" localSheetId="2" hidden="1">{#N/A,#N/A,FALSE,"Лист4"}</definedName>
    <definedName name="шшшш" localSheetId="3" hidden="1">{#N/A,#N/A,FALSE,"Лист4"}</definedName>
    <definedName name="шшшш" localSheetId="4" hidden="1">{#N/A,#N/A,FALSE,"Лист4"}</definedName>
    <definedName name="шшшш" localSheetId="5" hidden="1">{#N/A,#N/A,FALSE,"Лист4"}</definedName>
    <definedName name="шшшш" hidden="1">{#N/A,#N/A,FALSE,"Лист4"}</definedName>
    <definedName name="щщ" localSheetId="2" hidden="1">{#N/A,#N/A,FALSE,"Лист4"}</definedName>
    <definedName name="щщ" localSheetId="3" hidden="1">{#N/A,#N/A,FALSE,"Лист4"}</definedName>
    <definedName name="щщ" localSheetId="4" hidden="1">{#N/A,#N/A,FALSE,"Лист4"}</definedName>
    <definedName name="щщ" localSheetId="5" hidden="1">{#N/A,#N/A,FALSE,"Лист4"}</definedName>
    <definedName name="щщ" hidden="1">{#N/A,#N/A,FALSE,"Лист4"}</definedName>
    <definedName name="щщщ" localSheetId="2" hidden="1">{#N/A,#N/A,FALSE,"Лист4"}</definedName>
    <definedName name="щщщ" localSheetId="3" hidden="1">{#N/A,#N/A,FALSE,"Лист4"}</definedName>
    <definedName name="щщщ" localSheetId="4" hidden="1">{#N/A,#N/A,FALSE,"Лист4"}</definedName>
    <definedName name="щщщ" localSheetId="5" hidden="1">{#N/A,#N/A,FALSE,"Лист4"}</definedName>
    <definedName name="щщщ" hidden="1">{#N/A,#N/A,FALSE,"Лист4"}</definedName>
    <definedName name="щщщшг" localSheetId="2" hidden="1">{#N/A,#N/A,FALSE,"Лист4"}</definedName>
    <definedName name="щщщшг" localSheetId="3" hidden="1">{#N/A,#N/A,FALSE,"Лист4"}</definedName>
    <definedName name="щщщшг" localSheetId="4" hidden="1">{#N/A,#N/A,FALSE,"Лист4"}</definedName>
    <definedName name="щщщшг" localSheetId="5" hidden="1">{#N/A,#N/A,FALSE,"Лист4"}</definedName>
    <definedName name="щщщшг" hidden="1">{#N/A,#N/A,FALSE,"Лист4"}</definedName>
    <definedName name="юю" localSheetId="2" hidden="1">{#N/A,#N/A,FALSE,"Лист4"}</definedName>
    <definedName name="юю" localSheetId="3" hidden="1">{#N/A,#N/A,FALSE,"Лист4"}</definedName>
    <definedName name="юю" localSheetId="4" hidden="1">{#N/A,#N/A,FALSE,"Лист4"}</definedName>
    <definedName name="юю" localSheetId="5" hidden="1">{#N/A,#N/A,FALSE,"Лист4"}</definedName>
    <definedName name="юю" hidden="1">{#N/A,#N/A,FALSE,"Лист4"}</definedName>
    <definedName name="ююю" localSheetId="2" hidden="1">{#N/A,#N/A,FALSE,"Лист4"}</definedName>
    <definedName name="ююю" localSheetId="3" hidden="1">{#N/A,#N/A,FALSE,"Лист4"}</definedName>
    <definedName name="ююю" localSheetId="4" hidden="1">{#N/A,#N/A,FALSE,"Лист4"}</definedName>
    <definedName name="ююю" localSheetId="5" hidden="1">{#N/A,#N/A,FALSE,"Лист4"}</definedName>
    <definedName name="ююю" hidden="1">{#N/A,#N/A,FALSE,"Лист4"}</definedName>
    <definedName name="яяя" localSheetId="2" hidden="1">{#N/A,#N/A,FALSE,"Лист4"}</definedName>
    <definedName name="яяя" localSheetId="3" hidden="1">{#N/A,#N/A,FALSE,"Лист4"}</definedName>
    <definedName name="яяя" localSheetId="4" hidden="1">{#N/A,#N/A,FALSE,"Лист4"}</definedName>
    <definedName name="яяя" localSheetId="5" hidden="1">{#N/A,#N/A,FALSE,"Лист4"}</definedName>
    <definedName name="яяя" hidden="1">{#N/A,#N/A,FALSE,"Лист4"}</definedName>
    <definedName name="яяяя" localSheetId="2" hidden="1">{#N/A,#N/A,FALSE,"Лист4"}</definedName>
    <definedName name="яяяя" localSheetId="3" hidden="1">{#N/A,#N/A,FALSE,"Лист4"}</definedName>
    <definedName name="яяяя" localSheetId="4" hidden="1">{#N/A,#N/A,FALSE,"Лист4"}</definedName>
    <definedName name="яяяя" localSheetId="5" hidden="1">{#N/A,#N/A,FALSE,"Лист4"}</definedName>
    <definedName name="яяяя" hidden="1">{#N/A,#N/A,FALSE,"Лист4"}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1" l="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22" i="11"/>
  <c r="F22" i="11"/>
  <c r="G21" i="11"/>
  <c r="F21" i="11"/>
  <c r="G20" i="11"/>
  <c r="F20" i="11"/>
  <c r="G19" i="11"/>
  <c r="F19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47" i="10"/>
  <c r="F47" i="10"/>
  <c r="G46" i="10"/>
  <c r="F46" i="10"/>
  <c r="G45" i="10"/>
  <c r="F45" i="10"/>
  <c r="G44" i="10"/>
  <c r="F44" i="10"/>
  <c r="G43" i="10"/>
  <c r="F43" i="10"/>
  <c r="G42" i="10"/>
  <c r="F42" i="10"/>
  <c r="G41" i="10"/>
  <c r="F41" i="10"/>
  <c r="G40" i="10"/>
  <c r="F40" i="10"/>
  <c r="G39" i="10"/>
  <c r="F39" i="10"/>
  <c r="G38" i="10"/>
  <c r="F38" i="10"/>
  <c r="G37" i="10"/>
  <c r="F37" i="10"/>
  <c r="G36" i="10"/>
  <c r="F36" i="10"/>
  <c r="G35" i="10"/>
  <c r="F35" i="10"/>
  <c r="G34" i="10"/>
  <c r="F34" i="10"/>
  <c r="G33" i="10"/>
  <c r="F33" i="10"/>
  <c r="G32" i="10"/>
  <c r="F32" i="10"/>
  <c r="G31" i="10"/>
  <c r="F31" i="10"/>
  <c r="G30" i="10"/>
  <c r="F30" i="10"/>
  <c r="G29" i="10"/>
  <c r="F29" i="10"/>
  <c r="G28" i="10"/>
  <c r="F28" i="10"/>
  <c r="G27" i="10"/>
  <c r="F27" i="10"/>
  <c r="G26" i="10"/>
  <c r="F26" i="10"/>
  <c r="G25" i="10"/>
  <c r="F25" i="10"/>
  <c r="G24" i="10"/>
  <c r="F24" i="10"/>
  <c r="G23" i="10"/>
  <c r="F23" i="10"/>
  <c r="G22" i="10"/>
  <c r="F22" i="10"/>
  <c r="G21" i="10"/>
  <c r="F21" i="10"/>
  <c r="G20" i="10"/>
  <c r="F20" i="10"/>
  <c r="G19" i="10"/>
  <c r="F19" i="10"/>
  <c r="G18" i="10"/>
  <c r="F18" i="10"/>
  <c r="G17" i="10"/>
  <c r="F17" i="10"/>
  <c r="G16" i="10"/>
  <c r="F16" i="10"/>
  <c r="G15" i="10"/>
  <c r="F15" i="10"/>
  <c r="G14" i="10"/>
  <c r="F14" i="10"/>
  <c r="G13" i="10"/>
  <c r="F13" i="10"/>
  <c r="G12" i="10"/>
  <c r="F12" i="10"/>
  <c r="G11" i="10"/>
  <c r="F11" i="10"/>
  <c r="G10" i="10"/>
  <c r="F10" i="10"/>
  <c r="E30" i="6"/>
  <c r="E29" i="6"/>
  <c r="E18" i="6"/>
  <c r="F21" i="6"/>
  <c r="G21" i="6"/>
  <c r="F20" i="6"/>
  <c r="G20" i="6"/>
  <c r="G19" i="6"/>
  <c r="F19" i="6"/>
  <c r="F37" i="5" l="1"/>
  <c r="G37" i="5"/>
  <c r="F31" i="5"/>
  <c r="G31" i="5"/>
  <c r="F30" i="5"/>
  <c r="G30" i="5"/>
  <c r="F29" i="5"/>
  <c r="G29" i="5"/>
  <c r="G39" i="9" l="1"/>
  <c r="F39" i="9"/>
  <c r="G38" i="9"/>
  <c r="F38" i="9"/>
  <c r="G37" i="9"/>
  <c r="F37" i="9"/>
  <c r="G36" i="9"/>
  <c r="F36" i="9"/>
  <c r="G35" i="9"/>
  <c r="F35" i="9"/>
  <c r="G34" i="9"/>
  <c r="F34" i="9"/>
  <c r="G33" i="9"/>
  <c r="F33" i="9"/>
  <c r="G32" i="9"/>
  <c r="F32" i="9"/>
  <c r="G31" i="9"/>
  <c r="F31" i="9"/>
  <c r="G30" i="9"/>
  <c r="F30" i="9"/>
  <c r="G29" i="9"/>
  <c r="F29" i="9"/>
  <c r="G28" i="9"/>
  <c r="F28" i="9"/>
  <c r="G27" i="9"/>
  <c r="F27" i="9"/>
  <c r="G26" i="9"/>
  <c r="F26" i="9"/>
  <c r="G25" i="9"/>
  <c r="F25" i="9"/>
  <c r="G24" i="9"/>
  <c r="F24" i="9"/>
  <c r="G23" i="9"/>
  <c r="F23" i="9"/>
  <c r="G22" i="9"/>
  <c r="F22" i="9"/>
  <c r="G21" i="9"/>
  <c r="F21" i="9"/>
  <c r="G20" i="9"/>
  <c r="F20" i="9"/>
  <c r="G19" i="9"/>
  <c r="F19" i="9"/>
  <c r="G18" i="9"/>
  <c r="F18" i="9"/>
  <c r="G17" i="9"/>
  <c r="F17" i="9"/>
  <c r="G16" i="9"/>
  <c r="F16" i="9"/>
  <c r="G15" i="9"/>
  <c r="F15" i="9"/>
  <c r="G14" i="9"/>
  <c r="F14" i="9"/>
  <c r="G13" i="9"/>
  <c r="F13" i="9"/>
  <c r="G12" i="9"/>
  <c r="F12" i="9"/>
  <c r="G11" i="9"/>
  <c r="F11" i="9"/>
  <c r="G10" i="9"/>
  <c r="F10" i="9"/>
  <c r="G9" i="9"/>
  <c r="F9" i="9"/>
  <c r="G79" i="7"/>
  <c r="F79" i="7"/>
  <c r="G78" i="7"/>
  <c r="F78" i="7"/>
  <c r="G77" i="7"/>
  <c r="F77" i="7"/>
  <c r="G76" i="7"/>
  <c r="F76" i="7"/>
  <c r="G75" i="7"/>
  <c r="F75" i="7"/>
  <c r="G74" i="7"/>
  <c r="F74" i="7"/>
  <c r="G73" i="7"/>
  <c r="F73" i="7"/>
  <c r="G72" i="7"/>
  <c r="F72" i="7"/>
  <c r="G71" i="7"/>
  <c r="F71" i="7"/>
  <c r="G70" i="7"/>
  <c r="F70" i="7"/>
  <c r="G69" i="7"/>
  <c r="F69" i="7"/>
  <c r="G68" i="7"/>
  <c r="F68" i="7"/>
  <c r="G67" i="7"/>
  <c r="F67" i="7"/>
  <c r="G66" i="7"/>
  <c r="F66" i="7"/>
  <c r="G65" i="7"/>
  <c r="F65" i="7"/>
  <c r="G64" i="7"/>
  <c r="F64" i="7"/>
  <c r="G63" i="7"/>
  <c r="F63" i="7"/>
  <c r="G62" i="7"/>
  <c r="F62" i="7"/>
  <c r="G61" i="7"/>
  <c r="F61" i="7"/>
  <c r="G60" i="7"/>
  <c r="F60" i="7"/>
  <c r="G59" i="7"/>
  <c r="F59" i="7"/>
  <c r="G58" i="7"/>
  <c r="F58" i="7"/>
  <c r="G57" i="7"/>
  <c r="F57" i="7"/>
  <c r="G56" i="7"/>
  <c r="F56" i="7"/>
  <c r="G55" i="7"/>
  <c r="F55" i="7"/>
  <c r="G54" i="7"/>
  <c r="F54" i="7"/>
  <c r="G53" i="7"/>
  <c r="F53" i="7"/>
  <c r="G52" i="7"/>
  <c r="F52" i="7"/>
  <c r="G51" i="7"/>
  <c r="F51" i="7"/>
  <c r="G50" i="7"/>
  <c r="F50" i="7"/>
  <c r="G49" i="7"/>
  <c r="F49" i="7"/>
  <c r="G48" i="7"/>
  <c r="F48" i="7"/>
  <c r="G47" i="7"/>
  <c r="F47" i="7"/>
  <c r="G46" i="7"/>
  <c r="F46" i="7"/>
  <c r="G45" i="7"/>
  <c r="F45" i="7"/>
  <c r="G44" i="7"/>
  <c r="F44" i="7"/>
  <c r="G43" i="7"/>
  <c r="F43" i="7"/>
  <c r="G42" i="7"/>
  <c r="F42" i="7"/>
  <c r="G41" i="7"/>
  <c r="F41" i="7"/>
  <c r="G40" i="7"/>
  <c r="F40" i="7"/>
  <c r="G39" i="7"/>
  <c r="F39" i="7"/>
  <c r="G38" i="7"/>
  <c r="F38" i="7"/>
  <c r="G37" i="7"/>
  <c r="F37" i="7"/>
  <c r="G36" i="7"/>
  <c r="F36" i="7"/>
  <c r="G35" i="7"/>
  <c r="F35" i="7"/>
  <c r="G34" i="7"/>
  <c r="F34" i="7"/>
  <c r="G33" i="7"/>
  <c r="F33" i="7"/>
  <c r="G32" i="7"/>
  <c r="F32" i="7"/>
  <c r="G31" i="7"/>
  <c r="F31" i="7"/>
  <c r="G30" i="7"/>
  <c r="F30" i="7"/>
  <c r="G29" i="7"/>
  <c r="F29" i="7"/>
  <c r="G28" i="7"/>
  <c r="F28" i="7"/>
  <c r="G27" i="7"/>
  <c r="F27" i="7"/>
  <c r="G26" i="7"/>
  <c r="F26" i="7"/>
  <c r="G25" i="7"/>
  <c r="F25" i="7"/>
  <c r="G24" i="7"/>
  <c r="F24" i="7"/>
  <c r="G23" i="7"/>
  <c r="F23" i="7"/>
  <c r="G22" i="7"/>
  <c r="F22" i="7"/>
  <c r="G21" i="7"/>
  <c r="F21" i="7"/>
  <c r="G20" i="7"/>
  <c r="F20" i="7"/>
  <c r="G19" i="7"/>
  <c r="F19" i="7"/>
  <c r="G18" i="7"/>
  <c r="F18" i="7"/>
  <c r="G17" i="7"/>
  <c r="F17" i="7"/>
  <c r="G16" i="7"/>
  <c r="F16" i="7"/>
  <c r="G15" i="7"/>
  <c r="F15" i="7"/>
  <c r="G14" i="7"/>
  <c r="F14" i="7"/>
  <c r="G13" i="7"/>
  <c r="F13" i="7"/>
  <c r="G12" i="7"/>
  <c r="F12" i="7"/>
  <c r="G11" i="7"/>
  <c r="F11" i="7"/>
  <c r="G10" i="7"/>
  <c r="F10" i="7"/>
  <c r="G9" i="7"/>
  <c r="F9" i="7"/>
  <c r="G8" i="7"/>
  <c r="F8" i="7"/>
  <c r="D27" i="6"/>
  <c r="D18" i="6"/>
  <c r="D15" i="6"/>
  <c r="D12" i="6"/>
  <c r="D9" i="6" s="1"/>
  <c r="D7" i="6"/>
  <c r="D6" i="6" s="1"/>
  <c r="D23" i="5"/>
  <c r="D15" i="5"/>
  <c r="D12" i="5"/>
  <c r="D7" i="5"/>
  <c r="E15" i="5"/>
  <c r="F20" i="5"/>
  <c r="G20" i="5"/>
  <c r="F35" i="5"/>
  <c r="G35" i="5"/>
  <c r="F33" i="5"/>
  <c r="G33" i="5"/>
  <c r="F27" i="5"/>
  <c r="G27" i="5"/>
  <c r="F26" i="5"/>
  <c r="G26" i="5"/>
  <c r="G28" i="6"/>
  <c r="F28" i="6"/>
  <c r="E27" i="6"/>
  <c r="G26" i="6"/>
  <c r="F26" i="6"/>
  <c r="G25" i="6"/>
  <c r="F25" i="6"/>
  <c r="G24" i="6"/>
  <c r="F24" i="6"/>
  <c r="G23" i="6"/>
  <c r="F23" i="6"/>
  <c r="G22" i="6"/>
  <c r="F22" i="6"/>
  <c r="G17" i="6"/>
  <c r="F17" i="6"/>
  <c r="G16" i="6"/>
  <c r="F16" i="6"/>
  <c r="E15" i="6"/>
  <c r="G14" i="6"/>
  <c r="F14" i="6"/>
  <c r="G13" i="6"/>
  <c r="F13" i="6"/>
  <c r="E12" i="6"/>
  <c r="G12" i="6" s="1"/>
  <c r="G11" i="6"/>
  <c r="F11" i="6"/>
  <c r="G10" i="6"/>
  <c r="F10" i="6"/>
  <c r="G8" i="6"/>
  <c r="F8" i="6"/>
  <c r="E7" i="6"/>
  <c r="E6" i="6" s="1"/>
  <c r="G38" i="5"/>
  <c r="F38" i="5"/>
  <c r="G36" i="5"/>
  <c r="F36" i="5"/>
  <c r="G34" i="5"/>
  <c r="F34" i="5"/>
  <c r="G32" i="5"/>
  <c r="F32" i="5"/>
  <c r="G28" i="5"/>
  <c r="F28" i="5"/>
  <c r="G25" i="5"/>
  <c r="F25" i="5"/>
  <c r="G24" i="5"/>
  <c r="F24" i="5"/>
  <c r="E23" i="5"/>
  <c r="G22" i="5"/>
  <c r="F22" i="5"/>
  <c r="G21" i="5"/>
  <c r="F21" i="5"/>
  <c r="G19" i="5"/>
  <c r="F19" i="5"/>
  <c r="G18" i="5"/>
  <c r="F18" i="5"/>
  <c r="G17" i="5"/>
  <c r="F17" i="5"/>
  <c r="G16" i="5"/>
  <c r="F16" i="5"/>
  <c r="G14" i="5"/>
  <c r="F14" i="5"/>
  <c r="G13" i="5"/>
  <c r="F13" i="5"/>
  <c r="E12" i="5"/>
  <c r="G11" i="5"/>
  <c r="F11" i="5"/>
  <c r="G10" i="5"/>
  <c r="F10" i="5"/>
  <c r="G9" i="5"/>
  <c r="F9" i="5"/>
  <c r="G8" i="5"/>
  <c r="F8" i="5"/>
  <c r="E7" i="5"/>
  <c r="G15" i="6" l="1"/>
  <c r="F27" i="6"/>
  <c r="D29" i="6"/>
  <c r="D30" i="6" s="1"/>
  <c r="D6" i="5"/>
  <c r="D39" i="5" s="1"/>
  <c r="D40" i="5" s="1"/>
  <c r="G27" i="6"/>
  <c r="G15" i="5"/>
  <c r="G12" i="5"/>
  <c r="F15" i="5"/>
  <c r="F23" i="5"/>
  <c r="F7" i="5"/>
  <c r="G23" i="5"/>
  <c r="G18" i="6"/>
  <c r="E9" i="6"/>
  <c r="G9" i="6" s="1"/>
  <c r="F7" i="6"/>
  <c r="F12" i="5"/>
  <c r="E6" i="5"/>
  <c r="G6" i="6"/>
  <c r="F6" i="6"/>
  <c r="G7" i="6"/>
  <c r="F12" i="6"/>
  <c r="F15" i="6"/>
  <c r="F18" i="6"/>
  <c r="G7" i="5"/>
  <c r="F6" i="5" l="1"/>
  <c r="F30" i="6"/>
  <c r="F9" i="6"/>
  <c r="E39" i="5"/>
  <c r="G6" i="5"/>
  <c r="G29" i="6" l="1"/>
  <c r="F29" i="6"/>
  <c r="E40" i="5"/>
  <c r="F40" i="5" s="1"/>
  <c r="F39" i="5"/>
  <c r="G39" i="5"/>
  <c r="G30" i="6"/>
  <c r="G40" i="5" l="1"/>
</calcChain>
</file>

<file path=xl/sharedStrings.xml><?xml version="1.0" encoding="utf-8"?>
<sst xmlns="http://schemas.openxmlformats.org/spreadsheetml/2006/main" count="360" uniqueCount="253">
  <si>
    <t>тис. грн.</t>
  </si>
  <si>
    <t>ККД</t>
  </si>
  <si>
    <t>Доходи</t>
  </si>
  <si>
    <t>0852300000 - Бюджет Широкiвської сiльської територiальної громади</t>
  </si>
  <si>
    <t>Уточн.річн. план</t>
  </si>
  <si>
    <t xml:space="preserve"> Уточ.пл. за період</t>
  </si>
  <si>
    <t>Факт</t>
  </si>
  <si>
    <t>+/-</t>
  </si>
  <si>
    <t>Податкові надходження</t>
  </si>
  <si>
    <t>Неподаткові надходження</t>
  </si>
  <si>
    <t>Доходи від власності та підприємницької діяльності</t>
  </si>
  <si>
    <t>Надходження коштів від відшкодування втрат сільськогосподарського і лісогосподарського виробництва</t>
  </si>
  <si>
    <t>Інші неподаткові надходження</t>
  </si>
  <si>
    <t>Інші надходження</t>
  </si>
  <si>
    <t>Доходи від операцій з капіталом</t>
  </si>
  <si>
    <t>Кошти від відчуження майна, що належить Автономній Республіці Крим та майна, що перебуває в комунальній власності</t>
  </si>
  <si>
    <t>Офіційні трансферти</t>
  </si>
  <si>
    <t>Від органів державного управління</t>
  </si>
  <si>
    <t>Субвенції з місцевих бюджетів іншим місцевим бюджетам</t>
  </si>
  <si>
    <t>Субвенція з місцевого бюджету за рахунок залишку коштів освітньої субвенції, що утворився на початок бюджетного періоду</t>
  </si>
  <si>
    <t>Інші субвенції з місцевого бюджету</t>
  </si>
  <si>
    <t>Субвенція з місцевого бюджету на реалізацію проектів (об`єктів, заходів), спрямованих на ліквідацію наслідків збройної агресії, за рахунок відповідної субвенції з державного бюджету</t>
  </si>
  <si>
    <t>% виконання</t>
  </si>
  <si>
    <t>Аналіз фінансування установ Широківської сільської територіальної громади</t>
  </si>
  <si>
    <t>загальний фонд</t>
  </si>
  <si>
    <t>тис. грн</t>
  </si>
  <si>
    <t>Код</t>
  </si>
  <si>
    <t>Показник</t>
  </si>
  <si>
    <t>План на рік з урахуванням змін</t>
  </si>
  <si>
    <t>План на вказаний період з урахуванням змін</t>
  </si>
  <si>
    <t>Касові видатки за вказаний період</t>
  </si>
  <si>
    <t>Залишки плану на період відносно касових</t>
  </si>
  <si>
    <t xml:space="preserve">% виконання на вказаний період 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</si>
  <si>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</si>
  <si>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</si>
  <si>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0111021</t>
  </si>
  <si>
    <t>Надання загальної середньої освіти закладами загальної середньої освіти за рахунок коштів місцевого бюджету</t>
  </si>
  <si>
    <t>0111031</t>
  </si>
  <si>
    <t>Надання загальної середньої освіти закладами загальної середньої освіти за рахунок освітньої субвенції</t>
  </si>
  <si>
    <t>0112010</t>
  </si>
  <si>
    <t>Багатопрофільна стаціонарна медична допомога населенню</t>
  </si>
  <si>
    <t>0112151</t>
  </si>
  <si>
    <t>Забезпечення діяльності інших закладів у сфері охорони здоров`я</t>
  </si>
  <si>
    <t>0112152</t>
  </si>
  <si>
    <t>Інші програми та заходи у сфері охорони здоров`я</t>
  </si>
  <si>
    <t>0113031</t>
  </si>
  <si>
    <t>Надання інших пільг окремим категоріям громадян відповідно до законодавства</t>
  </si>
  <si>
    <t>0113032</t>
  </si>
  <si>
    <t>Надання пільг окремим категоріям громадян з оплати послуг зв`язку</t>
  </si>
  <si>
    <t>0113090</t>
  </si>
  <si>
    <t>Видатки на поховання учасників бойових дій та осіб з інвалідністю внаслідок війни</t>
  </si>
  <si>
    <t>0113112</t>
  </si>
  <si>
    <t>Заходи державної політики з питань дітей та їх соціального захисту</t>
  </si>
  <si>
    <t>0113140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</si>
  <si>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</si>
  <si>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0113160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</si>
  <si>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</si>
  <si>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</si>
  <si>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</si>
  <si>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0113241</t>
  </si>
  <si>
    <t>0113242</t>
  </si>
  <si>
    <t>Інші заходи у сфері соціального захисту і соціального забезпечення</t>
  </si>
  <si>
    <t>0114081</t>
  </si>
  <si>
    <t>Забезпечення діяльності інших закладів в галузі культури і мистецтва</t>
  </si>
  <si>
    <t>0116020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</si>
  <si>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</si>
  <si>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</si>
  <si>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Організація благоустрою населених пунктів</t>
  </si>
  <si>
    <t>0117130</t>
  </si>
  <si>
    <t>Здійснення заходів із землеустрою</t>
  </si>
  <si>
    <t>0117680</t>
  </si>
  <si>
    <t>Членські внески до асоціацій органів місцевого самоврядування</t>
  </si>
  <si>
    <t>0117693</t>
  </si>
  <si>
    <t>Інші заходи, пов`язані з економічною діяльністю</t>
  </si>
  <si>
    <t>0118110</t>
  </si>
  <si>
    <t>Заходи із запобігання та ліквідації надзвичайних ситуацій та наслідків стихійного лиха</t>
  </si>
  <si>
    <t>0118130</t>
  </si>
  <si>
    <t>Забезпечення діяльності місцевої та добровільної пожежної охорони</t>
  </si>
  <si>
    <t>0118240</t>
  </si>
  <si>
    <t>Заходи та роботи з територіальної оборони</t>
  </si>
  <si>
    <t>0118420</t>
  </si>
  <si>
    <t>0119150</t>
  </si>
  <si>
    <t>Інші дотації з місцевого бюджету</t>
  </si>
  <si>
    <t>0119800</t>
  </si>
  <si>
    <t>Субвенція з місцевого бюджету державному бюджету на виконання програм соціально-економічного розвитку регіонів</t>
  </si>
  <si>
    <t>0910160</t>
  </si>
  <si>
    <t>Керівництво і управління у відповідній сфері у містах (місті Києві), селищах, селах, територіальних громадах</t>
  </si>
  <si>
    <t>1610160</t>
  </si>
  <si>
    <t>1616030</t>
  </si>
  <si>
    <t>3710160</t>
  </si>
  <si>
    <t>3718710</t>
  </si>
  <si>
    <t>Резервний фонд місцевого бюджету</t>
  </si>
  <si>
    <t xml:space="preserve"> </t>
  </si>
  <si>
    <t xml:space="preserve">Усього </t>
  </si>
  <si>
    <t>Всього без урахування трансфертів</t>
  </si>
  <si>
    <t>ВСЬОГО</t>
  </si>
  <si>
    <t>Виконання дохідної частини бюджету Широківської сільської територіальної громади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</si>
  <si>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</si>
  <si>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</si>
  <si>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</si>
  <si>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</si>
  <si>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</si>
  <si>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</si>
  <si>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</si>
  <si>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</si>
  <si>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</si>
  <si>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користування надрами загальнодержавного значення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</si>
  <si>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</si>
  <si>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</si>
  <si>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</si>
  <si>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</si>
  <si>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</si>
  <si>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</si>
  <si>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</si>
  <si>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</si>
  <si>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</si>
  <si>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</si>
  <si>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</si>
  <si>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</si>
  <si>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</si>
  <si>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</si>
  <si>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</si>
  <si>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</si>
  <si>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</si>
  <si>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</si>
  <si>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</si>
  <si>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</si>
  <si>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</si>
  <si>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</si>
  <si>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</si>
  <si>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</si>
  <si>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Адміністративні штрафи та інші санкції</t>
  </si>
  <si>
    <t>Адміністративні штрафи за адміністративні правопорушення у сфері забезпечення безпеки дорожнього руху, зафіксовані в автоматичному режимі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</si>
  <si>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</si>
  <si>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</si>
  <si>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</si>
  <si>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</si>
  <si>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</si>
  <si>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</si>
  <si>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</si>
  <si>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</si>
  <si>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Дотації з державного бюджету місцевим бюджетам</t>
  </si>
  <si>
    <t>Базова дотація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</si>
  <si>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агресії рф</t>
  </si>
  <si>
    <t>Субвенції з державного бюджету місцевим бюджетам</t>
  </si>
  <si>
    <t>Субвенція з державного бюджету місцевим бюджетам на облаштування безпечних умов у закладах, що надають загальну середню освіту</t>
  </si>
  <si>
    <t>Субвенція з державного бюджету місцевим бюджетам на придбання обладнання, створення та модернізацію (проведення реконструкції та капітального ремонту) їдалень (харчоблоків) закладів загальної середньої освіти</t>
  </si>
  <si>
    <t>Освітня субвенція з державного бюджету місцевим бюджетам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</si>
  <si>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</si>
  <si>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Порівняльний аналіз виконання дохідної частини бюджету Широківської сільської ТГ</t>
  </si>
  <si>
    <t>Загальний фонд</t>
  </si>
  <si>
    <t>Факт за  9 місяців                                2024 року</t>
  </si>
  <si>
    <t>Відхилення +/-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</si>
  <si>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</si>
  <si>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</si>
  <si>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на прибуток підприємств  </t>
  </si>
  <si>
    <t>Внутрішні податки на товари та послуги  (акцизний податок)</t>
  </si>
  <si>
    <t>Єдиний податок  </t>
  </si>
  <si>
    <t>Неподаткові надходження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</si>
  <si>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часика</t>
  </si>
  <si>
    <t>Інші надходження  </t>
  </si>
  <si>
    <t>Державне мито  </t>
  </si>
  <si>
    <t>Офіційні трансферти  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</si>
  <si>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</si>
  <si>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</si>
  <si>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Всього</t>
  </si>
  <si>
    <t>Аналіз виконання плану по доходах</t>
  </si>
  <si>
    <t>станом на 01.07.2018 року</t>
  </si>
  <si>
    <t>Спеціальний фонд</t>
  </si>
  <si>
    <t>Інші податки та збори </t>
  </si>
  <si>
    <t>Екологічний податок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</si>
  <si>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</si>
  <si>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</si>
  <si>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Інші джерела власних надходжень бюджетних установ  </t>
  </si>
  <si>
    <t>Доходи від операцій з капіталом  </t>
  </si>
  <si>
    <t>Кошти від продажу землі  </t>
  </si>
  <si>
    <t>Субвенція з місцевого бюджету на проектування, відновлення, будівництво, модернізацію, облаштування, ремонт об`єктів будівництва громадського призначення, соціальної сфери, культурної спадщини, житлово-комунального господарства, інших об`єктів, що мають вплив на життєдіяльність населення</t>
  </si>
  <si>
    <t>Цільові фонди  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</si>
  <si>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  </t>
  </si>
  <si>
    <t>Факт за  9 місяців                                2025 року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</si>
  <si>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</si>
  <si>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Внутрішні податки на товари та послуги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</si>
  <si>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</t>
  </si>
  <si>
    <t>Субвенція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 морських, військово-спор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</si>
  <si>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</si>
  <si>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</si>
  <si>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</si>
  <si>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місцевого бюджету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 спортивних) ліцеях, ліце</t>
  </si>
  <si>
    <t>за 9 місяців 2025 року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</si>
  <si>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</si>
  <si>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</si>
  <si>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</si>
  <si>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</si>
  <si>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</si>
  <si>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</si>
  <si>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</si>
  <si>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</si>
  <si>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</si>
  <si>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</si>
  <si>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</si>
  <si>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Надходження бюджетних установ від реалізації в установленому порядку майна (крім нерухомого майна)</t>
  </si>
  <si>
    <t>Інші джерела власних надходжень бюджетних установ</t>
  </si>
  <si>
    <t>Благодійні внески, гранти та дарунки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</si>
  <si>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</si>
  <si>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Надходження від продажу основного капіталу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</si>
  <si>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</si>
  <si>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спеціальний фонд</t>
  </si>
  <si>
    <t>0111183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</si>
  <si>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</si>
  <si>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0111184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</si>
  <si>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</si>
  <si>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0111200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</si>
  <si>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</si>
  <si>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0111600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</si>
  <si>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</si>
  <si>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0113193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</si>
  <si>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</si>
  <si>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</si>
  <si>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0116013</t>
  </si>
  <si>
    <t>Забезпечення діяльності водопровідно-каналізаційного господарства</t>
  </si>
  <si>
    <t>Інші заходи у сфері медіа (засобів масової інформації)</t>
  </si>
  <si>
    <t>0111231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</si>
  <si>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</t>
  </si>
  <si>
    <t>0111232</t>
  </si>
  <si>
    <t>Виконання заходів щодо забезпечення реалізації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</t>
  </si>
  <si>
    <t>0111261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</si>
  <si>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</t>
  </si>
  <si>
    <t>0111262</t>
  </si>
  <si>
    <t>Виконання заходів щодо реалізації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</t>
  </si>
  <si>
    <t>0111273</t>
  </si>
  <si>
    <t>Співфінансування заходів, що реалізуються за рахунок освітньої субвенції з державного бюджету місцевим бюджетам (за спеціальним фондом державного бюджету), на придбання обладнання, створення та модернізації (проведення реконструкції та капітального ремонт</t>
  </si>
  <si>
    <t>0111274</t>
  </si>
  <si>
    <t>Реалізація заходів за рахунок освітньої субвенції з державного бюджету місцевим бюджетам (за спеціальним фондом державного бюджету) на придбання обладнання, створення та модернізації (проведення реконструкції та капітального ремонту) їдалень (харчоблоків)</t>
  </si>
  <si>
    <t>0111279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</si>
  <si>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</si>
  <si>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0111300</t>
  </si>
  <si>
    <t>Будівництво освітніх установ та закладів</t>
  </si>
  <si>
    <t>0111403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</si>
  <si>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</si>
  <si>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0111700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</si>
  <si>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</si>
  <si>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0112170</t>
  </si>
  <si>
    <t>Будівництво закладів охорони здоров`я</t>
  </si>
  <si>
    <t>0113210</t>
  </si>
  <si>
    <t>0117330</t>
  </si>
  <si>
    <t>Будівництво інших об`єктів комунальної власності</t>
  </si>
  <si>
    <t>0117384</t>
  </si>
  <si>
    <t>Реалізація проектів і заходів за рахунок залишку коштів спеціального фонду державного бюджету, що утворилися станом на 01 січня 2023 року, джерелом формування яких були кредити (позики) від Європейського інвестиційного банку</t>
  </si>
  <si>
    <t>0118312</t>
  </si>
  <si>
    <t>Оброблення (відновлення, у тому числі сортування, та видалення) відходів</t>
  </si>
  <si>
    <t>0119770</t>
  </si>
  <si>
    <t>1617350</t>
  </si>
  <si>
    <t>Розроблення схем планування та забудови територій (містобудівної документації)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</si>
</sst>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0.0"/>
  </numFmts>
  <fonts count="1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"/>
      <family val="2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0" fillId="0" borderId="0"/>
    <xf numFmtId="0" fontId="12" fillId="0" borderId="0"/>
    <xf numFmtId="0" fontId="18" fillId="0" borderId="0"/>
  </cellStyleXfs>
  <cellXfs count="118">
    <xf numFmtId="0" fontId="0" fillId="0" borderId="0" xfId="0"/>
    <xf numFmtId="0" fontId="1" fillId="0" borderId="0" xfId="0" applyFont="1"/>
    <xf numFmtId="0" fontId="2" fillId="0" borderId="0" xfId="1"/>
    <xf numFmtId="0" fontId="4" fillId="0" borderId="0" xfId="1" applyFont="1" applyAlignment="1">
      <alignment horizontal="center"/>
    </xf>
    <xf numFmtId="0" fontId="4" fillId="0" borderId="0" xfId="1" applyFont="1" applyAlignment="1">
      <alignment wrapText="1"/>
    </xf>
    <xf numFmtId="0" fontId="4" fillId="0" borderId="0" xfId="1" applyFont="1"/>
    <xf numFmtId="0" fontId="5" fillId="0" borderId="1" xfId="1" applyFont="1" applyBorder="1" applyAlignment="1">
      <alignment horizontal="center" vertical="center" wrapText="1"/>
    </xf>
    <xf numFmtId="0" fontId="6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vertical="center" wrapText="1"/>
    </xf>
    <xf numFmtId="164" fontId="4" fillId="0" borderId="1" xfId="1" applyNumberFormat="1" applyFont="1" applyBorder="1" applyAlignment="1">
      <alignment vertical="center"/>
    </xf>
    <xf numFmtId="164" fontId="4" fillId="2" borderId="1" xfId="1" applyNumberFormat="1" applyFont="1" applyFill="1" applyBorder="1" applyAlignment="1">
      <alignment vertical="center"/>
    </xf>
    <xf numFmtId="4" fontId="2" fillId="0" borderId="0" xfId="1" applyNumberForma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 wrapText="1"/>
    </xf>
    <xf numFmtId="4" fontId="4" fillId="0" borderId="0" xfId="1" applyNumberFormat="1" applyFont="1" applyAlignment="1">
      <alignment vertical="center"/>
    </xf>
    <xf numFmtId="0" fontId="2" fillId="0" borderId="0" xfId="1" applyAlignment="1">
      <alignment horizontal="center"/>
    </xf>
    <xf numFmtId="0" fontId="2" fillId="0" borderId="0" xfId="1" applyAlignment="1">
      <alignment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0" fontId="13" fillId="0" borderId="0" xfId="3" applyFont="1" applyAlignment="1">
      <alignment horizontal="center"/>
    </xf>
    <xf numFmtId="0" fontId="14" fillId="0" borderId="0" xfId="3" applyFont="1" applyAlignment="1">
      <alignment horizontal="center"/>
    </xf>
    <xf numFmtId="0" fontId="12" fillId="0" borderId="0" xfId="3"/>
    <xf numFmtId="0" fontId="15" fillId="0" borderId="0" xfId="3" applyFont="1"/>
    <xf numFmtId="0" fontId="15" fillId="0" borderId="0" xfId="3" applyFont="1" applyAlignment="1">
      <alignment horizontal="center"/>
    </xf>
    <xf numFmtId="0" fontId="16" fillId="0" borderId="0" xfId="3" applyFont="1" applyAlignment="1">
      <alignment horizontal="center"/>
    </xf>
    <xf numFmtId="0" fontId="7" fillId="0" borderId="1" xfId="3" applyFont="1" applyBorder="1"/>
    <xf numFmtId="0" fontId="8" fillId="0" borderId="1" xfId="3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 wrapText="1"/>
    </xf>
    <xf numFmtId="164" fontId="8" fillId="3" borderId="1" xfId="3" applyNumberFormat="1" applyFont="1" applyFill="1" applyBorder="1" applyAlignment="1">
      <alignment horizontal="center"/>
    </xf>
    <xf numFmtId="4" fontId="12" fillId="0" borderId="0" xfId="3" applyNumberFormat="1"/>
    <xf numFmtId="0" fontId="8" fillId="0" borderId="1" xfId="3" applyFont="1" applyBorder="1" applyAlignment="1">
      <alignment horizontal="center"/>
    </xf>
    <xf numFmtId="0" fontId="8" fillId="0" borderId="1" xfId="3" applyFont="1" applyBorder="1" applyAlignment="1">
      <alignment wrapText="1"/>
    </xf>
    <xf numFmtId="164" fontId="8" fillId="2" borderId="1" xfId="3" applyNumberFormat="1" applyFont="1" applyFill="1" applyBorder="1" applyAlignment="1">
      <alignment horizontal="center"/>
    </xf>
    <xf numFmtId="164" fontId="8" fillId="0" borderId="1" xfId="3" applyNumberFormat="1" applyFont="1" applyBorder="1" applyAlignment="1">
      <alignment horizontal="center"/>
    </xf>
    <xf numFmtId="0" fontId="7" fillId="0" borderId="1" xfId="3" applyFont="1" applyBorder="1" applyAlignment="1">
      <alignment horizontal="center"/>
    </xf>
    <xf numFmtId="0" fontId="7" fillId="0" borderId="1" xfId="3" applyFont="1" applyBorder="1" applyAlignment="1">
      <alignment wrapText="1"/>
    </xf>
    <xf numFmtId="164" fontId="7" fillId="2" borderId="1" xfId="3" applyNumberFormat="1" applyFont="1" applyFill="1" applyBorder="1" applyAlignment="1">
      <alignment horizontal="center"/>
    </xf>
    <xf numFmtId="164" fontId="7" fillId="0" borderId="1" xfId="3" applyNumberFormat="1" applyFont="1" applyBorder="1" applyAlignment="1">
      <alignment horizontal="center"/>
    </xf>
    <xf numFmtId="0" fontId="11" fillId="0" borderId="0" xfId="3" applyFont="1"/>
    <xf numFmtId="0" fontId="7" fillId="0" borderId="1" xfId="3" applyFont="1" applyBorder="1" applyAlignment="1">
      <alignment horizontal="center" vertical="center"/>
    </xf>
    <xf numFmtId="164" fontId="8" fillId="4" borderId="1" xfId="3" applyNumberFormat="1" applyFont="1" applyFill="1" applyBorder="1" applyAlignment="1">
      <alignment horizontal="center"/>
    </xf>
    <xf numFmtId="0" fontId="12" fillId="2" borderId="0" xfId="3" applyFill="1" applyAlignment="1">
      <alignment horizontal="center"/>
    </xf>
    <xf numFmtId="0" fontId="12" fillId="0" borderId="0" xfId="3" applyAlignment="1">
      <alignment horizontal="center"/>
    </xf>
    <xf numFmtId="0" fontId="15" fillId="0" borderId="1" xfId="3" applyFont="1" applyBorder="1"/>
    <xf numFmtId="0" fontId="8" fillId="5" borderId="1" xfId="3" applyFont="1" applyFill="1" applyBorder="1" applyAlignment="1">
      <alignment horizontal="center"/>
    </xf>
    <xf numFmtId="0" fontId="8" fillId="5" borderId="1" xfId="3" applyFont="1" applyFill="1" applyBorder="1" applyAlignment="1">
      <alignment wrapText="1"/>
    </xf>
    <xf numFmtId="164" fontId="8" fillId="5" borderId="1" xfId="3" applyNumberFormat="1" applyFont="1" applyFill="1" applyBorder="1" applyAlignment="1">
      <alignment horizontal="center"/>
    </xf>
    <xf numFmtId="0" fontId="8" fillId="0" borderId="1" xfId="3" applyFont="1" applyBorder="1"/>
    <xf numFmtId="0" fontId="14" fillId="0" borderId="0" xfId="3" applyFont="1"/>
    <xf numFmtId="164" fontId="7" fillId="5" borderId="1" xfId="3" applyNumberFormat="1" applyFont="1" applyFill="1" applyBorder="1" applyAlignment="1">
      <alignment horizontal="center"/>
    </xf>
    <xf numFmtId="0" fontId="7" fillId="2" borderId="1" xfId="3" applyFont="1" applyFill="1" applyBorder="1" applyAlignment="1">
      <alignment horizontal="center"/>
    </xf>
    <xf numFmtId="0" fontId="7" fillId="2" borderId="1" xfId="3" applyFont="1" applyFill="1" applyBorder="1" applyAlignment="1">
      <alignment wrapText="1"/>
    </xf>
    <xf numFmtId="164" fontId="16" fillId="0" borderId="1" xfId="0" applyNumberFormat="1" applyFont="1" applyBorder="1"/>
    <xf numFmtId="164" fontId="9" fillId="0" borderId="1" xfId="0" applyNumberFormat="1" applyFont="1" applyBorder="1"/>
    <xf numFmtId="0" fontId="1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7" fillId="0" borderId="0" xfId="0" applyFont="1"/>
    <xf numFmtId="4" fontId="17" fillId="0" borderId="0" xfId="0" applyNumberFormat="1" applyFont="1"/>
    <xf numFmtId="164" fontId="9" fillId="6" borderId="1" xfId="0" applyNumberFormat="1" applyFont="1" applyFill="1" applyBorder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0" borderId="0" xfId="0" applyFont="1"/>
    <xf numFmtId="165" fontId="16" fillId="0" borderId="1" xfId="0" applyNumberFormat="1" applyFont="1" applyBorder="1"/>
    <xf numFmtId="165" fontId="9" fillId="6" borderId="1" xfId="0" applyNumberFormat="1" applyFont="1" applyFill="1" applyBorder="1"/>
    <xf numFmtId="0" fontId="0" fillId="0" borderId="0" xfId="0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65" fontId="9" fillId="0" borderId="1" xfId="0" applyNumberFormat="1" applyFont="1" applyBorder="1"/>
    <xf numFmtId="0" fontId="15" fillId="0" borderId="0" xfId="3" applyFont="1" applyAlignment="1">
      <alignment horizontal="center" vertical="center"/>
    </xf>
    <xf numFmtId="0" fontId="8" fillId="3" borderId="1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2" fillId="0" borderId="0" xfId="3" applyAlignment="1">
      <alignment horizontal="center" vertical="center"/>
    </xf>
    <xf numFmtId="0" fontId="8" fillId="3" borderId="1" xfId="3" applyFont="1" applyFill="1" applyBorder="1" applyAlignment="1">
      <alignment vertical="center" wrapText="1"/>
    </xf>
    <xf numFmtId="0" fontId="8" fillId="0" borderId="1" xfId="3" applyFont="1" applyBorder="1" applyAlignment="1">
      <alignment vertical="center" wrapText="1"/>
    </xf>
    <xf numFmtId="0" fontId="7" fillId="0" borderId="1" xfId="3" applyFont="1" applyBorder="1" applyAlignment="1">
      <alignment vertical="center" wrapText="1"/>
    </xf>
    <xf numFmtId="0" fontId="8" fillId="2" borderId="1" xfId="3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2" fillId="0" borderId="0" xfId="1" applyAlignment="1">
      <alignment horizontal="right"/>
    </xf>
    <xf numFmtId="0" fontId="5" fillId="6" borderId="1" xfId="1" applyFont="1" applyFill="1" applyBorder="1" applyAlignment="1">
      <alignment horizontal="center" vertical="center"/>
    </xf>
    <xf numFmtId="0" fontId="5" fillId="6" borderId="1" xfId="1" applyFont="1" applyFill="1" applyBorder="1" applyAlignment="1">
      <alignment vertical="center" wrapText="1"/>
    </xf>
    <xf numFmtId="0" fontId="18" fillId="0" borderId="0" xfId="4"/>
    <xf numFmtId="0" fontId="18" fillId="0" borderId="0" xfId="4" applyAlignment="1">
      <alignment horizontal="center"/>
    </xf>
    <xf numFmtId="0" fontId="18" fillId="0" borderId="0" xfId="4" applyAlignment="1">
      <alignment wrapText="1"/>
    </xf>
    <xf numFmtId="0" fontId="18" fillId="0" borderId="0" xfId="4" applyAlignment="1">
      <alignment horizontal="right"/>
    </xf>
    <xf numFmtId="0" fontId="6" fillId="0" borderId="0" xfId="4" applyFont="1" applyAlignment="1">
      <alignment horizontal="center"/>
    </xf>
    <xf numFmtId="4" fontId="18" fillId="0" borderId="0" xfId="4" applyNumberFormat="1" applyAlignment="1">
      <alignment vertical="center"/>
    </xf>
    <xf numFmtId="0" fontId="18" fillId="0" borderId="0" xfId="4" applyAlignment="1">
      <alignment horizontal="center" vertical="center"/>
    </xf>
    <xf numFmtId="0" fontId="18" fillId="0" borderId="0" xfId="4" applyAlignment="1">
      <alignment vertical="center" wrapText="1"/>
    </xf>
    <xf numFmtId="0" fontId="5" fillId="0" borderId="1" xfId="4" applyFont="1" applyBorder="1" applyAlignment="1">
      <alignment horizontal="center" vertical="center" wrapText="1"/>
    </xf>
    <xf numFmtId="0" fontId="4" fillId="0" borderId="1" xfId="4" applyFont="1" applyBorder="1" applyAlignment="1">
      <alignment horizontal="center" vertical="center"/>
    </xf>
    <xf numFmtId="0" fontId="4" fillId="0" borderId="1" xfId="4" applyFont="1" applyBorder="1" applyAlignment="1">
      <alignment vertical="center" wrapText="1"/>
    </xf>
    <xf numFmtId="0" fontId="2" fillId="0" borderId="0" xfId="4" applyFont="1"/>
    <xf numFmtId="0" fontId="2" fillId="2" borderId="0" xfId="4" applyFont="1" applyFill="1"/>
    <xf numFmtId="164" fontId="4" fillId="0" borderId="1" xfId="4" applyNumberFormat="1" applyFont="1" applyBorder="1" applyAlignment="1">
      <alignment vertical="center"/>
    </xf>
    <xf numFmtId="164" fontId="4" fillId="2" borderId="1" xfId="4" applyNumberFormat="1" applyFont="1" applyFill="1" applyBorder="1" applyAlignment="1">
      <alignment vertical="center"/>
    </xf>
    <xf numFmtId="164" fontId="5" fillId="6" borderId="1" xfId="1" applyNumberFormat="1" applyFont="1" applyFill="1" applyBorder="1" applyAlignment="1">
      <alignment vertical="center"/>
    </xf>
    <xf numFmtId="0" fontId="2" fillId="0" borderId="0" xfId="4" applyFont="1" applyAlignment="1">
      <alignment horizontal="right"/>
    </xf>
    <xf numFmtId="0" fontId="5" fillId="6" borderId="1" xfId="4" applyFont="1" applyFill="1" applyBorder="1" applyAlignment="1">
      <alignment horizontal="center" vertical="center"/>
    </xf>
    <xf numFmtId="0" fontId="5" fillId="6" borderId="1" xfId="4" applyFont="1" applyFill="1" applyBorder="1" applyAlignment="1">
      <alignment vertical="center" wrapText="1"/>
    </xf>
    <xf numFmtId="164" fontId="5" fillId="6" borderId="1" xfId="4" applyNumberFormat="1" applyFont="1" applyFill="1" applyBorder="1" applyAlignment="1">
      <alignment vertical="center"/>
    </xf>
    <xf numFmtId="0" fontId="9" fillId="6" borderId="1" xfId="0" applyFont="1" applyFill="1" applyBorder="1"/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3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9" fillId="0" borderId="0" xfId="3" applyFont="1" applyAlignment="1">
      <alignment horizontal="center"/>
    </xf>
    <xf numFmtId="0" fontId="8" fillId="4" borderId="1" xfId="3" applyFont="1" applyFill="1" applyBorder="1"/>
    <xf numFmtId="0" fontId="7" fillId="0" borderId="1" xfId="3" applyFont="1" applyBorder="1"/>
  </cellXfs>
  <cellStyles count="5">
    <cellStyle name="Обычный" xfId="0" builtinId="0"/>
    <cellStyle name="Обычный 2" xfId="1" xr:uid="{F274DD1F-6406-49BB-8570-4DC306AB8226}"/>
    <cellStyle name="Обычный 2 2" xfId="2" xr:uid="{3937FFA1-0A78-4BAD-A5D2-86F01280AEAE}"/>
    <cellStyle name="Обычный 2 3" xfId="3" xr:uid="{67F654A6-BF71-45CD-8205-22041EE96C98}"/>
    <cellStyle name="Обычный 2 4" xfId="4" xr:uid="{74F9015B-4FAA-4C52-9258-DDC72A01E835}"/>
  </cellStyles>
  <dxfs count="84"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04C7E-CD2D-4103-A069-87DD61AD2003}">
  <dimension ref="A1:J81"/>
  <sheetViews>
    <sheetView topLeftCell="A40" workbookViewId="0">
      <selection activeCell="K77" sqref="K77"/>
    </sheetView>
  </sheetViews>
  <sheetFormatPr defaultRowHeight="15" x14ac:dyDescent="0.25"/>
  <cols>
    <col min="1" max="1" width="11.7109375" style="63" customWidth="1"/>
    <col min="2" max="2" width="62.28515625" customWidth="1"/>
    <col min="3" max="3" width="15.5703125" customWidth="1"/>
    <col min="4" max="4" width="15.28515625" customWidth="1"/>
    <col min="5" max="5" width="14.7109375" customWidth="1"/>
    <col min="6" max="6" width="13.5703125" customWidth="1"/>
    <col min="7" max="7" width="14.5703125" customWidth="1"/>
  </cols>
  <sheetData>
    <row r="1" spans="1:10" x14ac:dyDescent="0.25">
      <c r="A1" s="62"/>
      <c r="B1" s="55"/>
      <c r="C1" s="55"/>
      <c r="D1" s="55"/>
      <c r="E1" s="55"/>
      <c r="F1" s="55"/>
      <c r="G1" s="55"/>
      <c r="H1" s="55"/>
      <c r="I1" s="55"/>
      <c r="J1" s="55"/>
    </row>
    <row r="2" spans="1:10" ht="15.75" x14ac:dyDescent="0.25">
      <c r="A2" s="109" t="s">
        <v>96</v>
      </c>
      <c r="B2" s="109"/>
      <c r="C2" s="109"/>
      <c r="D2" s="109"/>
      <c r="E2" s="109"/>
      <c r="F2" s="109"/>
      <c r="G2" s="109"/>
      <c r="H2" s="55"/>
      <c r="I2" s="55"/>
      <c r="J2" s="55"/>
    </row>
    <row r="3" spans="1:10" ht="15.75" x14ac:dyDescent="0.25">
      <c r="A3" s="109" t="s">
        <v>188</v>
      </c>
      <c r="B3" s="109"/>
      <c r="C3" s="109"/>
      <c r="D3" s="109"/>
      <c r="E3" s="109"/>
      <c r="F3" s="109"/>
      <c r="G3" s="109"/>
      <c r="H3" s="55"/>
      <c r="I3" s="55"/>
      <c r="J3" s="55"/>
    </row>
    <row r="4" spans="1:10" ht="15.75" x14ac:dyDescent="0.25">
      <c r="A4" s="109" t="s">
        <v>24</v>
      </c>
      <c r="B4" s="109"/>
      <c r="C4" s="109"/>
      <c r="D4" s="109"/>
      <c r="E4" s="109"/>
      <c r="F4" s="109"/>
      <c r="G4" s="109"/>
      <c r="H4" s="55"/>
      <c r="I4" s="55"/>
      <c r="J4" s="55"/>
    </row>
    <row r="5" spans="1:10" x14ac:dyDescent="0.25">
      <c r="F5" t="s">
        <v>25</v>
      </c>
    </row>
    <row r="6" spans="1:10" ht="15.75" x14ac:dyDescent="0.25">
      <c r="A6" s="110" t="s">
        <v>1</v>
      </c>
      <c r="B6" s="110" t="s">
        <v>2</v>
      </c>
      <c r="C6" s="112" t="s">
        <v>3</v>
      </c>
      <c r="D6" s="112"/>
      <c r="E6" s="112"/>
      <c r="F6" s="112"/>
      <c r="G6" s="112"/>
    </row>
    <row r="7" spans="1:10" ht="28.5" customHeight="1" x14ac:dyDescent="0.25">
      <c r="A7" s="111"/>
      <c r="B7" s="111"/>
      <c r="C7" s="58" t="s">
        <v>4</v>
      </c>
      <c r="D7" s="58" t="s">
        <v>5</v>
      </c>
      <c r="E7" s="56" t="s">
        <v>6</v>
      </c>
      <c r="F7" s="56" t="s">
        <v>7</v>
      </c>
      <c r="G7" s="58" t="s">
        <v>22</v>
      </c>
    </row>
    <row r="8" spans="1:10" s="1" customFormat="1" ht="15.75" x14ac:dyDescent="0.25">
      <c r="A8" s="56">
        <v>10000000</v>
      </c>
      <c r="B8" s="65" t="s">
        <v>8</v>
      </c>
      <c r="C8" s="54">
        <v>146910.39999999999</v>
      </c>
      <c r="D8" s="54">
        <v>114944.01</v>
      </c>
      <c r="E8" s="54">
        <v>119341.43157999999</v>
      </c>
      <c r="F8" s="54">
        <f t="shared" ref="F8:F71" si="0">E8-D8</f>
        <v>4397.4215799999947</v>
      </c>
      <c r="G8" s="54">
        <f t="shared" ref="G8:G71" si="1">IF(D8=0,0,E8/D8*100)</f>
        <v>103.82570747270779</v>
      </c>
    </row>
    <row r="9" spans="1:10" s="1" customFormat="1" ht="33" customHeight="1" x14ac:dyDescent="0.25">
      <c r="A9" s="56">
        <v>11000000</v>
      </c>
      <c r="B9" s="65" t="s">
        <v>97</v>
      </c>
      <c r="C9" s="54">
        <v>62853.3</v>
      </c>
      <c r="D9" s="54">
        <v>47305.131999999998</v>
      </c>
      <c r="E9" s="54">
        <v>48087.092250000009</v>
      </c>
      <c r="F9" s="54">
        <f t="shared" si="0"/>
        <v>781.960250000011</v>
      </c>
      <c r="G9" s="54">
        <f t="shared" si="1"/>
        <v>101.6530135673229</v>
      </c>
    </row>
    <row r="10" spans="1:10" ht="20.25" customHeight="1" x14ac:dyDescent="0.25">
      <c r="A10" s="57">
        <v>11010000</v>
      </c>
      <c r="B10" s="66" t="s">
        <v>98</v>
      </c>
      <c r="C10" s="53">
        <v>62639.6</v>
      </c>
      <c r="D10" s="53">
        <v>47116.432000000001</v>
      </c>
      <c r="E10" s="53">
        <v>47899.829650000007</v>
      </c>
      <c r="F10" s="53">
        <f t="shared" si="0"/>
        <v>783.39765000000625</v>
      </c>
      <c r="G10" s="53">
        <f t="shared" si="1"/>
        <v>101.6626845810396</v>
      </c>
    </row>
    <row r="11" spans="1:10" ht="0.75" customHeight="1" x14ac:dyDescent="0.25">
      <c r="A11" s="57">
        <v>11010100</v>
      </c>
      <c r="B11" s="66" t="s">
        <v>99</v>
      </c>
      <c r="C11" s="53">
        <v>51521.5</v>
      </c>
      <c r="D11" s="53">
        <v>39949.5</v>
      </c>
      <c r="E11" s="53">
        <v>41289.713560000004</v>
      </c>
      <c r="F11" s="53">
        <f t="shared" si="0"/>
        <v>1340.2135600000038</v>
      </c>
      <c r="G11" s="53">
        <f t="shared" si="1"/>
        <v>103.3547692962365</v>
      </c>
    </row>
    <row r="12" spans="1:10" ht="47.25" hidden="1" x14ac:dyDescent="0.25">
      <c r="A12" s="57">
        <v>11010400</v>
      </c>
      <c r="B12" s="66" t="s">
        <v>100</v>
      </c>
      <c r="C12" s="53">
        <v>9114</v>
      </c>
      <c r="D12" s="53">
        <v>5365.8320000000003</v>
      </c>
      <c r="E12" s="53">
        <v>4599.5463099999997</v>
      </c>
      <c r="F12" s="53">
        <f t="shared" si="0"/>
        <v>-766.28569000000061</v>
      </c>
      <c r="G12" s="53">
        <f t="shared" si="1"/>
        <v>85.719163589169383</v>
      </c>
    </row>
    <row r="13" spans="1:10" ht="31.5" hidden="1" x14ac:dyDescent="0.25">
      <c r="A13" s="57">
        <v>11010500</v>
      </c>
      <c r="B13" s="66" t="s">
        <v>101</v>
      </c>
      <c r="C13" s="53">
        <v>1647</v>
      </c>
      <c r="D13" s="53">
        <v>1444</v>
      </c>
      <c r="E13" s="53">
        <v>1460.6915699999997</v>
      </c>
      <c r="F13" s="53">
        <f t="shared" si="0"/>
        <v>16.691569999999729</v>
      </c>
      <c r="G13" s="53">
        <f t="shared" si="1"/>
        <v>101.155925900277</v>
      </c>
    </row>
    <row r="14" spans="1:10" ht="47.25" hidden="1" x14ac:dyDescent="0.25">
      <c r="A14" s="57">
        <v>11011300</v>
      </c>
      <c r="B14" s="66" t="s">
        <v>102</v>
      </c>
      <c r="C14" s="53">
        <v>357.1</v>
      </c>
      <c r="D14" s="53">
        <v>357.1</v>
      </c>
      <c r="E14" s="53">
        <v>549.87820999999997</v>
      </c>
      <c r="F14" s="53">
        <f t="shared" si="0"/>
        <v>192.77820999999994</v>
      </c>
      <c r="G14" s="53">
        <f t="shared" si="1"/>
        <v>153.984376925231</v>
      </c>
    </row>
    <row r="15" spans="1:10" ht="18" customHeight="1" x14ac:dyDescent="0.25">
      <c r="A15" s="57">
        <v>11020000</v>
      </c>
      <c r="B15" s="66" t="s">
        <v>103</v>
      </c>
      <c r="C15" s="53">
        <v>213.7</v>
      </c>
      <c r="D15" s="53">
        <v>188.7</v>
      </c>
      <c r="E15" s="53">
        <v>187.26259999999999</v>
      </c>
      <c r="F15" s="53">
        <f t="shared" si="0"/>
        <v>-1.4373999999999967</v>
      </c>
      <c r="G15" s="53">
        <f t="shared" si="1"/>
        <v>99.238261791202959</v>
      </c>
    </row>
    <row r="16" spans="1:10" ht="31.5" hidden="1" x14ac:dyDescent="0.25">
      <c r="A16" s="57">
        <v>11020200</v>
      </c>
      <c r="B16" s="66" t="s">
        <v>104</v>
      </c>
      <c r="C16" s="53">
        <v>213.7</v>
      </c>
      <c r="D16" s="53">
        <v>188.7</v>
      </c>
      <c r="E16" s="53">
        <v>187.26259999999999</v>
      </c>
      <c r="F16" s="53">
        <f t="shared" si="0"/>
        <v>-1.4373999999999967</v>
      </c>
      <c r="G16" s="53">
        <f t="shared" si="1"/>
        <v>99.238261791202959</v>
      </c>
    </row>
    <row r="17" spans="1:7" ht="33" customHeight="1" x14ac:dyDescent="0.25">
      <c r="A17" s="57">
        <v>13000000</v>
      </c>
      <c r="B17" s="66" t="s">
        <v>105</v>
      </c>
      <c r="C17" s="53">
        <v>3</v>
      </c>
      <c r="D17" s="53">
        <v>1.448</v>
      </c>
      <c r="E17" s="53">
        <v>1.3624100000000001</v>
      </c>
      <c r="F17" s="53">
        <f t="shared" si="0"/>
        <v>-8.5589999999999833E-2</v>
      </c>
      <c r="G17" s="53">
        <f t="shared" si="1"/>
        <v>94.089088397790064</v>
      </c>
    </row>
    <row r="18" spans="1:7" ht="0.75" hidden="1" customHeight="1" x14ac:dyDescent="0.25">
      <c r="A18" s="57">
        <v>13030000</v>
      </c>
      <c r="B18" s="66" t="s">
        <v>106</v>
      </c>
      <c r="C18" s="53">
        <v>3</v>
      </c>
      <c r="D18" s="53">
        <v>1.448</v>
      </c>
      <c r="E18" s="53">
        <v>1.3624100000000001</v>
      </c>
      <c r="F18" s="53">
        <f t="shared" si="0"/>
        <v>-8.5589999999999833E-2</v>
      </c>
      <c r="G18" s="53">
        <f t="shared" si="1"/>
        <v>94.089088397790064</v>
      </c>
    </row>
    <row r="19" spans="1:7" ht="63" hidden="1" x14ac:dyDescent="0.25">
      <c r="A19" s="57">
        <v>13030100</v>
      </c>
      <c r="B19" s="66" t="s">
        <v>180</v>
      </c>
      <c r="C19" s="53">
        <v>3</v>
      </c>
      <c r="D19" s="53">
        <v>1.448</v>
      </c>
      <c r="E19" s="53">
        <v>1.3624100000000001</v>
      </c>
      <c r="F19" s="53">
        <f t="shared" si="0"/>
        <v>-8.5589999999999833E-2</v>
      </c>
      <c r="G19" s="53">
        <f t="shared" si="1"/>
        <v>94.089088397790064</v>
      </c>
    </row>
    <row r="20" spans="1:7" ht="15.75" x14ac:dyDescent="0.25">
      <c r="A20" s="57">
        <v>14000000</v>
      </c>
      <c r="B20" s="66" t="s">
        <v>181</v>
      </c>
      <c r="C20" s="53">
        <v>27098.400000000001</v>
      </c>
      <c r="D20" s="53">
        <v>22195</v>
      </c>
      <c r="E20" s="53">
        <v>23673.029770000001</v>
      </c>
      <c r="F20" s="53">
        <f t="shared" si="0"/>
        <v>1478.029770000001</v>
      </c>
      <c r="G20" s="53">
        <f t="shared" si="1"/>
        <v>106.65929159720658</v>
      </c>
    </row>
    <row r="21" spans="1:7" ht="31.5" hidden="1" x14ac:dyDescent="0.25">
      <c r="A21" s="57">
        <v>14020000</v>
      </c>
      <c r="B21" s="66" t="s">
        <v>107</v>
      </c>
      <c r="C21" s="53">
        <v>2876.5</v>
      </c>
      <c r="D21" s="53">
        <v>2375.9</v>
      </c>
      <c r="E21" s="53">
        <v>2240.7613799999999</v>
      </c>
      <c r="F21" s="53">
        <f t="shared" si="0"/>
        <v>-135.13862000000017</v>
      </c>
      <c r="G21" s="53">
        <f t="shared" si="1"/>
        <v>94.312108253714371</v>
      </c>
    </row>
    <row r="22" spans="1:7" ht="15.75" hidden="1" x14ac:dyDescent="0.25">
      <c r="A22" s="57">
        <v>14021900</v>
      </c>
      <c r="B22" s="66" t="s">
        <v>108</v>
      </c>
      <c r="C22" s="53">
        <v>2876.5</v>
      </c>
      <c r="D22" s="53">
        <v>2375.9</v>
      </c>
      <c r="E22" s="53">
        <v>2240.7613799999999</v>
      </c>
      <c r="F22" s="53">
        <f t="shared" si="0"/>
        <v>-135.13862000000017</v>
      </c>
      <c r="G22" s="53">
        <f t="shared" si="1"/>
        <v>94.312108253714371</v>
      </c>
    </row>
    <row r="23" spans="1:7" ht="31.5" hidden="1" x14ac:dyDescent="0.25">
      <c r="A23" s="57">
        <v>14030000</v>
      </c>
      <c r="B23" s="66" t="s">
        <v>109</v>
      </c>
      <c r="C23" s="53">
        <v>17751.2</v>
      </c>
      <c r="D23" s="53">
        <v>14751.2</v>
      </c>
      <c r="E23" s="53">
        <v>16149.763070000001</v>
      </c>
      <c r="F23" s="53">
        <f t="shared" si="0"/>
        <v>1398.5630700000002</v>
      </c>
      <c r="G23" s="53">
        <f t="shared" si="1"/>
        <v>109.48101218883887</v>
      </c>
    </row>
    <row r="24" spans="1:7" ht="15.75" hidden="1" x14ac:dyDescent="0.25">
      <c r="A24" s="57">
        <v>14031900</v>
      </c>
      <c r="B24" s="66" t="s">
        <v>108</v>
      </c>
      <c r="C24" s="53">
        <v>17751.2</v>
      </c>
      <c r="D24" s="53">
        <v>14751.2</v>
      </c>
      <c r="E24" s="53">
        <v>16149.763070000001</v>
      </c>
      <c r="F24" s="53">
        <f t="shared" si="0"/>
        <v>1398.5630700000002</v>
      </c>
      <c r="G24" s="53">
        <f t="shared" si="1"/>
        <v>109.48101218883887</v>
      </c>
    </row>
    <row r="25" spans="1:7" ht="31.5" hidden="1" x14ac:dyDescent="0.25">
      <c r="A25" s="57">
        <v>14040000</v>
      </c>
      <c r="B25" s="66" t="s">
        <v>110</v>
      </c>
      <c r="C25" s="53">
        <v>6470.7</v>
      </c>
      <c r="D25" s="53">
        <v>5067.8999999999996</v>
      </c>
      <c r="E25" s="53">
        <v>5282.5053200000002</v>
      </c>
      <c r="F25" s="53">
        <f t="shared" si="0"/>
        <v>214.60532000000057</v>
      </c>
      <c r="G25" s="53">
        <f t="shared" si="1"/>
        <v>104.23460052487226</v>
      </c>
    </row>
    <row r="26" spans="1:7" ht="78.75" hidden="1" x14ac:dyDescent="0.25">
      <c r="A26" s="57">
        <v>14040100</v>
      </c>
      <c r="B26" s="66" t="s">
        <v>111</v>
      </c>
      <c r="C26" s="53">
        <v>4501</v>
      </c>
      <c r="D26" s="53">
        <v>3571</v>
      </c>
      <c r="E26" s="53">
        <v>3717.9497099999999</v>
      </c>
      <c r="F26" s="53">
        <f t="shared" si="0"/>
        <v>146.94970999999987</v>
      </c>
      <c r="G26" s="53">
        <f t="shared" si="1"/>
        <v>104.11508569028283</v>
      </c>
    </row>
    <row r="27" spans="1:7" ht="63" hidden="1" x14ac:dyDescent="0.25">
      <c r="A27" s="57">
        <v>14040200</v>
      </c>
      <c r="B27" s="66" t="s">
        <v>112</v>
      </c>
      <c r="C27" s="53">
        <v>1969.7</v>
      </c>
      <c r="D27" s="53">
        <v>1496.9</v>
      </c>
      <c r="E27" s="53">
        <v>1564.5556100000001</v>
      </c>
      <c r="F27" s="53">
        <f t="shared" si="0"/>
        <v>67.655610000000024</v>
      </c>
      <c r="G27" s="53">
        <f t="shared" si="1"/>
        <v>104.51971474380386</v>
      </c>
    </row>
    <row r="28" spans="1:7" s="1" customFormat="1" ht="40.5" customHeight="1" x14ac:dyDescent="0.25">
      <c r="A28" s="56">
        <v>18000000</v>
      </c>
      <c r="B28" s="65" t="s">
        <v>113</v>
      </c>
      <c r="C28" s="54">
        <v>56955.7</v>
      </c>
      <c r="D28" s="54">
        <v>45442.43</v>
      </c>
      <c r="E28" s="54">
        <v>47579.94715</v>
      </c>
      <c r="F28" s="54">
        <f t="shared" si="0"/>
        <v>2137.5171499999997</v>
      </c>
      <c r="G28" s="54">
        <f t="shared" si="1"/>
        <v>104.70379147858071</v>
      </c>
    </row>
    <row r="29" spans="1:7" ht="15.75" x14ac:dyDescent="0.25">
      <c r="A29" s="57">
        <v>18010000</v>
      </c>
      <c r="B29" s="66" t="s">
        <v>114</v>
      </c>
      <c r="C29" s="53">
        <v>18679.8</v>
      </c>
      <c r="D29" s="53">
        <v>15582.53</v>
      </c>
      <c r="E29" s="53">
        <v>17002.3</v>
      </c>
      <c r="F29" s="53">
        <f t="shared" si="0"/>
        <v>1419.7699999999986</v>
      </c>
      <c r="G29" s="53">
        <f t="shared" si="1"/>
        <v>109.11129322388598</v>
      </c>
    </row>
    <row r="30" spans="1:7" ht="47.25" hidden="1" x14ac:dyDescent="0.25">
      <c r="A30" s="57">
        <v>18010100</v>
      </c>
      <c r="B30" s="66" t="s">
        <v>115</v>
      </c>
      <c r="C30" s="53">
        <v>98</v>
      </c>
      <c r="D30" s="53">
        <v>61.53</v>
      </c>
      <c r="E30" s="53">
        <v>41.057300000000005</v>
      </c>
      <c r="F30" s="53">
        <f t="shared" si="0"/>
        <v>-20.472699999999996</v>
      </c>
      <c r="G30" s="53">
        <f t="shared" si="1"/>
        <v>66.727287502031544</v>
      </c>
    </row>
    <row r="31" spans="1:7" ht="47.25" hidden="1" x14ac:dyDescent="0.25">
      <c r="A31" s="57">
        <v>18010200</v>
      </c>
      <c r="B31" s="66" t="s">
        <v>116</v>
      </c>
      <c r="C31" s="53">
        <v>2363.3000000000002</v>
      </c>
      <c r="D31" s="53">
        <v>2046.5</v>
      </c>
      <c r="E31" s="53">
        <v>2953.3779500000001</v>
      </c>
      <c r="F31" s="53">
        <f t="shared" si="0"/>
        <v>906.87795000000006</v>
      </c>
      <c r="G31" s="53">
        <f t="shared" si="1"/>
        <v>144.31360615685315</v>
      </c>
    </row>
    <row r="32" spans="1:7" ht="47.25" hidden="1" x14ac:dyDescent="0.25">
      <c r="A32" s="57">
        <v>18010300</v>
      </c>
      <c r="B32" s="66" t="s">
        <v>117</v>
      </c>
      <c r="C32" s="53">
        <v>1624</v>
      </c>
      <c r="D32" s="53">
        <v>1390.6</v>
      </c>
      <c r="E32" s="53">
        <v>1505.4868000000001</v>
      </c>
      <c r="F32" s="53">
        <f t="shared" si="0"/>
        <v>114.88680000000022</v>
      </c>
      <c r="G32" s="53">
        <f t="shared" si="1"/>
        <v>108.26167122105568</v>
      </c>
    </row>
    <row r="33" spans="1:7" ht="47.25" hidden="1" x14ac:dyDescent="0.25">
      <c r="A33" s="57">
        <v>18010400</v>
      </c>
      <c r="B33" s="66" t="s">
        <v>118</v>
      </c>
      <c r="C33" s="53">
        <v>2151.5</v>
      </c>
      <c r="D33" s="53">
        <v>1726.5</v>
      </c>
      <c r="E33" s="53">
        <v>1868.8301899999999</v>
      </c>
      <c r="F33" s="53">
        <f t="shared" si="0"/>
        <v>142.3301899999999</v>
      </c>
      <c r="G33" s="53">
        <f t="shared" si="1"/>
        <v>108.24385693599767</v>
      </c>
    </row>
    <row r="34" spans="1:7" ht="15.75" hidden="1" x14ac:dyDescent="0.25">
      <c r="A34" s="57">
        <v>18010500</v>
      </c>
      <c r="B34" s="66" t="s">
        <v>119</v>
      </c>
      <c r="C34" s="53">
        <v>2299.9</v>
      </c>
      <c r="D34" s="53">
        <v>1774.9</v>
      </c>
      <c r="E34" s="53">
        <v>1593.87409</v>
      </c>
      <c r="F34" s="53">
        <f t="shared" si="0"/>
        <v>-181.02591000000007</v>
      </c>
      <c r="G34" s="53">
        <f t="shared" si="1"/>
        <v>89.800782579300247</v>
      </c>
    </row>
    <row r="35" spans="1:7" ht="15.75" hidden="1" x14ac:dyDescent="0.25">
      <c r="A35" s="57">
        <v>18010600</v>
      </c>
      <c r="B35" s="66" t="s">
        <v>120</v>
      </c>
      <c r="C35" s="53">
        <v>7219.4</v>
      </c>
      <c r="D35" s="53">
        <v>6144.1</v>
      </c>
      <c r="E35" s="53">
        <v>6698.8926500000007</v>
      </c>
      <c r="F35" s="53">
        <f t="shared" si="0"/>
        <v>554.79265000000032</v>
      </c>
      <c r="G35" s="53">
        <f t="shared" si="1"/>
        <v>109.029681320291</v>
      </c>
    </row>
    <row r="36" spans="1:7" ht="15.75" hidden="1" x14ac:dyDescent="0.25">
      <c r="A36" s="57">
        <v>18010700</v>
      </c>
      <c r="B36" s="66" t="s">
        <v>121</v>
      </c>
      <c r="C36" s="53">
        <v>1800</v>
      </c>
      <c r="D36" s="53">
        <v>1550</v>
      </c>
      <c r="E36" s="53">
        <v>1267.8994599999999</v>
      </c>
      <c r="F36" s="53">
        <f t="shared" si="0"/>
        <v>-282.10054000000014</v>
      </c>
      <c r="G36" s="53">
        <f t="shared" si="1"/>
        <v>81.799965161290316</v>
      </c>
    </row>
    <row r="37" spans="1:7" ht="15.75" hidden="1" x14ac:dyDescent="0.25">
      <c r="A37" s="57">
        <v>18010900</v>
      </c>
      <c r="B37" s="66" t="s">
        <v>122</v>
      </c>
      <c r="C37" s="53">
        <v>1080</v>
      </c>
      <c r="D37" s="53">
        <v>844.7</v>
      </c>
      <c r="E37" s="53">
        <v>1029.1934899999999</v>
      </c>
      <c r="F37" s="53">
        <f t="shared" si="0"/>
        <v>184.49348999999984</v>
      </c>
      <c r="G37" s="53">
        <f t="shared" si="1"/>
        <v>121.841303421333</v>
      </c>
    </row>
    <row r="38" spans="1:7" ht="15.75" hidden="1" x14ac:dyDescent="0.25">
      <c r="A38" s="57">
        <v>18011000</v>
      </c>
      <c r="B38" s="66" t="s">
        <v>123</v>
      </c>
      <c r="C38" s="53">
        <v>25</v>
      </c>
      <c r="D38" s="53">
        <v>25</v>
      </c>
      <c r="E38" s="53">
        <v>25</v>
      </c>
      <c r="F38" s="53">
        <f t="shared" si="0"/>
        <v>0</v>
      </c>
      <c r="G38" s="53">
        <f t="shared" si="1"/>
        <v>100</v>
      </c>
    </row>
    <row r="39" spans="1:7" ht="15.75" hidden="1" x14ac:dyDescent="0.25">
      <c r="A39" s="57">
        <v>18011100</v>
      </c>
      <c r="B39" s="66" t="s">
        <v>124</v>
      </c>
      <c r="C39" s="53">
        <v>18.7</v>
      </c>
      <c r="D39" s="53">
        <v>18.7</v>
      </c>
      <c r="E39" s="53">
        <v>18.75</v>
      </c>
      <c r="F39" s="53">
        <f t="shared" si="0"/>
        <v>5.0000000000000711E-2</v>
      </c>
      <c r="G39" s="53">
        <f t="shared" si="1"/>
        <v>100.26737967914438</v>
      </c>
    </row>
    <row r="40" spans="1:7" ht="15.75" x14ac:dyDescent="0.25">
      <c r="A40" s="57">
        <v>18050000</v>
      </c>
      <c r="B40" s="66" t="s">
        <v>125</v>
      </c>
      <c r="C40" s="53">
        <v>38275.9</v>
      </c>
      <c r="D40" s="53">
        <v>29859.9</v>
      </c>
      <c r="E40" s="53">
        <v>30577.585219999997</v>
      </c>
      <c r="F40" s="53">
        <f t="shared" si="0"/>
        <v>717.68521999999575</v>
      </c>
      <c r="G40" s="53">
        <f t="shared" si="1"/>
        <v>102.40350845113343</v>
      </c>
    </row>
    <row r="41" spans="1:7" ht="15.75" hidden="1" x14ac:dyDescent="0.25">
      <c r="A41" s="57">
        <v>18050300</v>
      </c>
      <c r="B41" s="66" t="s">
        <v>126</v>
      </c>
      <c r="C41" s="53">
        <v>3189</v>
      </c>
      <c r="D41" s="53">
        <v>2693</v>
      </c>
      <c r="E41" s="53">
        <v>2270.6609900000003</v>
      </c>
      <c r="F41" s="53">
        <f t="shared" si="0"/>
        <v>-422.33900999999969</v>
      </c>
      <c r="G41" s="53">
        <f t="shared" si="1"/>
        <v>84.317155217229868</v>
      </c>
    </row>
    <row r="42" spans="1:7" ht="15.75" hidden="1" x14ac:dyDescent="0.25">
      <c r="A42" s="57">
        <v>18050400</v>
      </c>
      <c r="B42" s="66" t="s">
        <v>127</v>
      </c>
      <c r="C42" s="53">
        <v>22413.9</v>
      </c>
      <c r="D42" s="53">
        <v>17363.900000000001</v>
      </c>
      <c r="E42" s="53">
        <v>18173.069050000002</v>
      </c>
      <c r="F42" s="53">
        <f t="shared" si="0"/>
        <v>809.16905000000042</v>
      </c>
      <c r="G42" s="53">
        <f t="shared" si="1"/>
        <v>104.6600651351367</v>
      </c>
    </row>
    <row r="43" spans="1:7" ht="63" hidden="1" x14ac:dyDescent="0.25">
      <c r="A43" s="57">
        <v>18050500</v>
      </c>
      <c r="B43" s="66" t="s">
        <v>128</v>
      </c>
      <c r="C43" s="53">
        <v>12673</v>
      </c>
      <c r="D43" s="53">
        <v>9803</v>
      </c>
      <c r="E43" s="53">
        <v>10133.85518</v>
      </c>
      <c r="F43" s="53">
        <f t="shared" si="0"/>
        <v>330.85518000000047</v>
      </c>
      <c r="G43" s="53">
        <f t="shared" si="1"/>
        <v>103.37504008976843</v>
      </c>
    </row>
    <row r="44" spans="1:7" s="1" customFormat="1" ht="15.75" x14ac:dyDescent="0.25">
      <c r="A44" s="56">
        <v>20000000</v>
      </c>
      <c r="B44" s="65" t="s">
        <v>9</v>
      </c>
      <c r="C44" s="54">
        <v>5601.8</v>
      </c>
      <c r="D44" s="54">
        <v>4993.6400000000003</v>
      </c>
      <c r="E44" s="54">
        <v>4885.554149999999</v>
      </c>
      <c r="F44" s="54">
        <f t="shared" si="0"/>
        <v>-108.0858500000013</v>
      </c>
      <c r="G44" s="54">
        <f t="shared" si="1"/>
        <v>97.83552979389782</v>
      </c>
    </row>
    <row r="45" spans="1:7" ht="15.75" hidden="1" x14ac:dyDescent="0.25">
      <c r="A45" s="57">
        <v>21000000</v>
      </c>
      <c r="B45" s="66" t="s">
        <v>10</v>
      </c>
      <c r="C45" s="53">
        <v>417.7</v>
      </c>
      <c r="D45" s="53">
        <v>376.9</v>
      </c>
      <c r="E45" s="53">
        <v>383.57519000000002</v>
      </c>
      <c r="F45" s="53">
        <f t="shared" si="0"/>
        <v>6.6751900000000433</v>
      </c>
      <c r="G45" s="53">
        <f t="shared" si="1"/>
        <v>101.77107720880872</v>
      </c>
    </row>
    <row r="46" spans="1:7" ht="81" customHeight="1" x14ac:dyDescent="0.25">
      <c r="A46" s="57">
        <v>21010000</v>
      </c>
      <c r="B46" s="66" t="s">
        <v>129</v>
      </c>
      <c r="C46" s="53">
        <v>5.5</v>
      </c>
      <c r="D46" s="53">
        <v>5</v>
      </c>
      <c r="E46" s="53">
        <v>6.09537</v>
      </c>
      <c r="F46" s="53">
        <f t="shared" si="0"/>
        <v>1.09537</v>
      </c>
      <c r="G46" s="53">
        <f t="shared" si="1"/>
        <v>121.9074</v>
      </c>
    </row>
    <row r="47" spans="1:7" ht="47.25" hidden="1" x14ac:dyDescent="0.25">
      <c r="A47" s="57">
        <v>21010300</v>
      </c>
      <c r="B47" s="66" t="s">
        <v>130</v>
      </c>
      <c r="C47" s="53">
        <v>5.5</v>
      </c>
      <c r="D47" s="53">
        <v>5</v>
      </c>
      <c r="E47" s="53">
        <v>6.09537</v>
      </c>
      <c r="F47" s="53">
        <f t="shared" si="0"/>
        <v>1.09537</v>
      </c>
      <c r="G47" s="53">
        <f t="shared" si="1"/>
        <v>121.9074</v>
      </c>
    </row>
    <row r="48" spans="1:7" ht="15.75" x14ac:dyDescent="0.25">
      <c r="A48" s="57">
        <v>21080000</v>
      </c>
      <c r="B48" s="66" t="s">
        <v>13</v>
      </c>
      <c r="C48" s="53">
        <v>412.2</v>
      </c>
      <c r="D48" s="53">
        <v>371.9</v>
      </c>
      <c r="E48" s="53">
        <v>377.47981999999996</v>
      </c>
      <c r="F48" s="53">
        <f t="shared" si="0"/>
        <v>5.5798199999999838</v>
      </c>
      <c r="G48" s="53">
        <f t="shared" si="1"/>
        <v>101.50035493412206</v>
      </c>
    </row>
    <row r="49" spans="1:7" ht="15.75" hidden="1" x14ac:dyDescent="0.25">
      <c r="A49" s="57">
        <v>21081100</v>
      </c>
      <c r="B49" s="66" t="s">
        <v>131</v>
      </c>
      <c r="C49" s="53">
        <v>72.8</v>
      </c>
      <c r="D49" s="53">
        <v>57.8</v>
      </c>
      <c r="E49" s="53">
        <v>54.347929999999998</v>
      </c>
      <c r="F49" s="53">
        <f t="shared" si="0"/>
        <v>-3.4520699999999991</v>
      </c>
      <c r="G49" s="53">
        <f t="shared" si="1"/>
        <v>94.027560553633222</v>
      </c>
    </row>
    <row r="50" spans="1:7" ht="78.75" hidden="1" x14ac:dyDescent="0.25">
      <c r="A50" s="57">
        <v>21081500</v>
      </c>
      <c r="B50" s="66" t="s">
        <v>182</v>
      </c>
      <c r="C50" s="53">
        <v>27.8</v>
      </c>
      <c r="D50" s="53">
        <v>27.8</v>
      </c>
      <c r="E50" s="53">
        <v>31.00122</v>
      </c>
      <c r="F50" s="53">
        <f t="shared" si="0"/>
        <v>3.2012199999999993</v>
      </c>
      <c r="G50" s="53">
        <f t="shared" si="1"/>
        <v>111.5151798561151</v>
      </c>
    </row>
    <row r="51" spans="1:7" ht="47.25" hidden="1" x14ac:dyDescent="0.25">
      <c r="A51" s="57">
        <v>21081800</v>
      </c>
      <c r="B51" s="66" t="s">
        <v>132</v>
      </c>
      <c r="C51" s="53">
        <v>311.60000000000002</v>
      </c>
      <c r="D51" s="53">
        <v>286.3</v>
      </c>
      <c r="E51" s="53">
        <v>292.13067000000001</v>
      </c>
      <c r="F51" s="53">
        <f t="shared" si="0"/>
        <v>5.8306699999999978</v>
      </c>
      <c r="G51" s="53">
        <f t="shared" si="1"/>
        <v>102.03655955291653</v>
      </c>
    </row>
    <row r="52" spans="1:7" ht="31.5" hidden="1" x14ac:dyDescent="0.25">
      <c r="A52" s="57">
        <v>22000000</v>
      </c>
      <c r="B52" s="66" t="s">
        <v>133</v>
      </c>
      <c r="C52" s="53">
        <v>2219.6</v>
      </c>
      <c r="D52" s="53">
        <v>1652.24</v>
      </c>
      <c r="E52" s="53">
        <v>1537.2644499999999</v>
      </c>
      <c r="F52" s="53">
        <f t="shared" si="0"/>
        <v>-114.97555000000011</v>
      </c>
      <c r="G52" s="53">
        <f t="shared" si="1"/>
        <v>93.041231903355438</v>
      </c>
    </row>
    <row r="53" spans="1:7" ht="15.75" customHeight="1" x14ac:dyDescent="0.25">
      <c r="A53" s="57">
        <v>22010000</v>
      </c>
      <c r="B53" s="66" t="s">
        <v>134</v>
      </c>
      <c r="C53" s="53">
        <v>2162.4</v>
      </c>
      <c r="D53" s="53">
        <v>1607.4</v>
      </c>
      <c r="E53" s="53">
        <v>1485.4369099999999</v>
      </c>
      <c r="F53" s="53">
        <f t="shared" si="0"/>
        <v>-121.96309000000019</v>
      </c>
      <c r="G53" s="53">
        <f t="shared" si="1"/>
        <v>92.41239952718675</v>
      </c>
    </row>
    <row r="54" spans="1:7" ht="0.75" hidden="1" customHeight="1" x14ac:dyDescent="0.25">
      <c r="A54" s="57">
        <v>22012500</v>
      </c>
      <c r="B54" s="66" t="s">
        <v>135</v>
      </c>
      <c r="C54" s="53">
        <v>2065</v>
      </c>
      <c r="D54" s="53">
        <v>1525</v>
      </c>
      <c r="E54" s="53">
        <v>1385.7547500000001</v>
      </c>
      <c r="F54" s="53">
        <f t="shared" si="0"/>
        <v>-139.24524999999994</v>
      </c>
      <c r="G54" s="53">
        <f t="shared" si="1"/>
        <v>90.86916393442624</v>
      </c>
    </row>
    <row r="55" spans="1:7" ht="31.5" hidden="1" x14ac:dyDescent="0.25">
      <c r="A55" s="57">
        <v>22012600</v>
      </c>
      <c r="B55" s="66" t="s">
        <v>136</v>
      </c>
      <c r="C55" s="53">
        <v>97.4</v>
      </c>
      <c r="D55" s="53">
        <v>82.4</v>
      </c>
      <c r="E55" s="53">
        <v>99.68216000000001</v>
      </c>
      <c r="F55" s="53">
        <f t="shared" si="0"/>
        <v>17.282160000000005</v>
      </c>
      <c r="G55" s="53">
        <f t="shared" si="1"/>
        <v>120.97349514563108</v>
      </c>
    </row>
    <row r="56" spans="1:7" ht="15" customHeight="1" x14ac:dyDescent="0.25">
      <c r="A56" s="57">
        <v>22090000</v>
      </c>
      <c r="B56" s="66" t="s">
        <v>137</v>
      </c>
      <c r="C56" s="53">
        <v>47.5</v>
      </c>
      <c r="D56" s="53">
        <v>35.14</v>
      </c>
      <c r="E56" s="53">
        <v>42.982199999999999</v>
      </c>
      <c r="F56" s="53">
        <f t="shared" si="0"/>
        <v>7.8421999999999983</v>
      </c>
      <c r="G56" s="53">
        <f t="shared" si="1"/>
        <v>122.31701764371086</v>
      </c>
    </row>
    <row r="57" spans="1:7" ht="47.25" hidden="1" x14ac:dyDescent="0.25">
      <c r="A57" s="57">
        <v>22090100</v>
      </c>
      <c r="B57" s="66" t="s">
        <v>138</v>
      </c>
      <c r="C57" s="53">
        <v>45</v>
      </c>
      <c r="D57" s="53">
        <v>33.299999999999997</v>
      </c>
      <c r="E57" s="53">
        <v>42.766779999999997</v>
      </c>
      <c r="F57" s="53">
        <f t="shared" si="0"/>
        <v>9.46678</v>
      </c>
      <c r="G57" s="53">
        <f t="shared" si="1"/>
        <v>128.42876876876878</v>
      </c>
    </row>
    <row r="58" spans="1:7" ht="47.25" hidden="1" x14ac:dyDescent="0.25">
      <c r="A58" s="57">
        <v>22090400</v>
      </c>
      <c r="B58" s="66" t="s">
        <v>139</v>
      </c>
      <c r="C58" s="53">
        <v>2.5</v>
      </c>
      <c r="D58" s="53">
        <v>1.84</v>
      </c>
      <c r="E58" s="53">
        <v>0.21542</v>
      </c>
      <c r="F58" s="53">
        <f t="shared" si="0"/>
        <v>-1.6245800000000001</v>
      </c>
      <c r="G58" s="53">
        <f t="shared" si="1"/>
        <v>11.707608695652173</v>
      </c>
    </row>
    <row r="59" spans="1:7" ht="81" customHeight="1" x14ac:dyDescent="0.25">
      <c r="A59" s="57">
        <v>22130000</v>
      </c>
      <c r="B59" s="66" t="s">
        <v>140</v>
      </c>
      <c r="C59" s="53">
        <v>9.6999999999999993</v>
      </c>
      <c r="D59" s="53">
        <v>9.6999999999999993</v>
      </c>
      <c r="E59" s="53">
        <v>8.9</v>
      </c>
      <c r="F59" s="53">
        <f t="shared" si="0"/>
        <v>-0.79999999999999893</v>
      </c>
      <c r="G59" s="53">
        <f t="shared" si="1"/>
        <v>91.75257731958763</v>
      </c>
    </row>
    <row r="60" spans="1:7" ht="15.75" hidden="1" x14ac:dyDescent="0.25">
      <c r="A60" s="57">
        <v>24000000</v>
      </c>
      <c r="B60" s="66" t="s">
        <v>12</v>
      </c>
      <c r="C60" s="53">
        <v>2964.5</v>
      </c>
      <c r="D60" s="53">
        <v>2964.5</v>
      </c>
      <c r="E60" s="53">
        <v>2964.7145099999998</v>
      </c>
      <c r="F60" s="53">
        <f t="shared" si="0"/>
        <v>0.21450999999979103</v>
      </c>
      <c r="G60" s="53">
        <f t="shared" si="1"/>
        <v>100.00723595884635</v>
      </c>
    </row>
    <row r="61" spans="1:7" ht="15.75" x14ac:dyDescent="0.25">
      <c r="A61" s="57">
        <v>24060000</v>
      </c>
      <c r="B61" s="66" t="s">
        <v>13</v>
      </c>
      <c r="C61" s="53">
        <v>2964.5</v>
      </c>
      <c r="D61" s="53">
        <v>2964.5</v>
      </c>
      <c r="E61" s="53">
        <v>2964.7145099999998</v>
      </c>
      <c r="F61" s="53">
        <f t="shared" si="0"/>
        <v>0.21450999999979103</v>
      </c>
      <c r="G61" s="53">
        <f t="shared" si="1"/>
        <v>100.00723595884635</v>
      </c>
    </row>
    <row r="62" spans="1:7" ht="0.75" hidden="1" customHeight="1" x14ac:dyDescent="0.25">
      <c r="A62" s="57">
        <v>24060300</v>
      </c>
      <c r="B62" s="66" t="s">
        <v>13</v>
      </c>
      <c r="C62" s="53">
        <v>2964.5</v>
      </c>
      <c r="D62" s="53">
        <v>2964.5</v>
      </c>
      <c r="E62" s="53">
        <v>2964.7145099999998</v>
      </c>
      <c r="F62" s="53">
        <f t="shared" si="0"/>
        <v>0.21450999999979103</v>
      </c>
      <c r="G62" s="53">
        <f t="shared" si="1"/>
        <v>100.00723595884635</v>
      </c>
    </row>
    <row r="63" spans="1:7" s="1" customFormat="1" ht="15.75" x14ac:dyDescent="0.25">
      <c r="A63" s="56">
        <v>40000000</v>
      </c>
      <c r="B63" s="65" t="s">
        <v>16</v>
      </c>
      <c r="C63" s="54">
        <v>102393.728</v>
      </c>
      <c r="D63" s="54">
        <v>82876.928</v>
      </c>
      <c r="E63" s="54">
        <v>82492.493000000002</v>
      </c>
      <c r="F63" s="54">
        <f t="shared" si="0"/>
        <v>-384.43499999999767</v>
      </c>
      <c r="G63" s="54">
        <f t="shared" si="1"/>
        <v>99.53613748810767</v>
      </c>
    </row>
    <row r="64" spans="1:7" ht="15.75" hidden="1" x14ac:dyDescent="0.25">
      <c r="A64" s="57">
        <v>41000000</v>
      </c>
      <c r="B64" s="66" t="s">
        <v>17</v>
      </c>
      <c r="C64" s="53">
        <v>102393.728</v>
      </c>
      <c r="D64" s="53">
        <v>82876.928</v>
      </c>
      <c r="E64" s="53">
        <v>82492.493000000002</v>
      </c>
      <c r="F64" s="53">
        <f t="shared" si="0"/>
        <v>-384.43499999999767</v>
      </c>
      <c r="G64" s="53">
        <f t="shared" si="1"/>
        <v>99.53613748810767</v>
      </c>
    </row>
    <row r="65" spans="1:7" ht="15.75" hidden="1" x14ac:dyDescent="0.25">
      <c r="A65" s="57">
        <v>41020000</v>
      </c>
      <c r="B65" s="66" t="s">
        <v>141</v>
      </c>
      <c r="C65" s="53">
        <v>33188.199999999997</v>
      </c>
      <c r="D65" s="53">
        <v>27601.5</v>
      </c>
      <c r="E65" s="53">
        <v>27601.5</v>
      </c>
      <c r="F65" s="53">
        <f t="shared" si="0"/>
        <v>0</v>
      </c>
      <c r="G65" s="53">
        <f t="shared" si="1"/>
        <v>100</v>
      </c>
    </row>
    <row r="66" spans="1:7" ht="15.75" x14ac:dyDescent="0.25">
      <c r="A66" s="57">
        <v>41020100</v>
      </c>
      <c r="B66" s="66" t="s">
        <v>142</v>
      </c>
      <c r="C66" s="53">
        <v>17634.2</v>
      </c>
      <c r="D66" s="53">
        <v>13225.5</v>
      </c>
      <c r="E66" s="53">
        <v>13225.5</v>
      </c>
      <c r="F66" s="53">
        <f t="shared" si="0"/>
        <v>0</v>
      </c>
      <c r="G66" s="53">
        <f t="shared" si="1"/>
        <v>100</v>
      </c>
    </row>
    <row r="67" spans="1:7" ht="83.25" customHeight="1" x14ac:dyDescent="0.25">
      <c r="A67" s="57">
        <v>41021400</v>
      </c>
      <c r="B67" s="66" t="s">
        <v>143</v>
      </c>
      <c r="C67" s="53">
        <v>15554</v>
      </c>
      <c r="D67" s="53">
        <v>14376</v>
      </c>
      <c r="E67" s="53">
        <v>14376</v>
      </c>
      <c r="F67" s="53">
        <f t="shared" si="0"/>
        <v>0</v>
      </c>
      <c r="G67" s="53">
        <f t="shared" si="1"/>
        <v>100</v>
      </c>
    </row>
    <row r="68" spans="1:7" ht="0.75" customHeight="1" x14ac:dyDescent="0.25">
      <c r="A68" s="57">
        <v>41030000</v>
      </c>
      <c r="B68" s="66" t="s">
        <v>144</v>
      </c>
      <c r="C68" s="53">
        <v>67573.399999999994</v>
      </c>
      <c r="D68" s="53">
        <v>53643.3</v>
      </c>
      <c r="E68" s="53">
        <v>53643.3</v>
      </c>
      <c r="F68" s="53">
        <f t="shared" si="0"/>
        <v>0</v>
      </c>
      <c r="G68" s="53">
        <f t="shared" si="1"/>
        <v>100</v>
      </c>
    </row>
    <row r="69" spans="1:7" ht="84.75" customHeight="1" x14ac:dyDescent="0.25">
      <c r="A69" s="57">
        <v>41032800</v>
      </c>
      <c r="B69" s="66" t="s">
        <v>183</v>
      </c>
      <c r="C69" s="53">
        <v>15032.1</v>
      </c>
      <c r="D69" s="53">
        <v>15032.1</v>
      </c>
      <c r="E69" s="53">
        <v>15032.1</v>
      </c>
      <c r="F69" s="53">
        <f t="shared" si="0"/>
        <v>0</v>
      </c>
      <c r="G69" s="53">
        <f t="shared" si="1"/>
        <v>100</v>
      </c>
    </row>
    <row r="70" spans="1:7" ht="21" customHeight="1" x14ac:dyDescent="0.25">
      <c r="A70" s="57">
        <v>41033900</v>
      </c>
      <c r="B70" s="66" t="s">
        <v>147</v>
      </c>
      <c r="C70" s="53">
        <v>47438.9</v>
      </c>
      <c r="D70" s="53">
        <v>35597.1</v>
      </c>
      <c r="E70" s="53">
        <v>35597.1</v>
      </c>
      <c r="F70" s="53">
        <f t="shared" si="0"/>
        <v>0</v>
      </c>
      <c r="G70" s="53">
        <f t="shared" si="1"/>
        <v>100</v>
      </c>
    </row>
    <row r="71" spans="1:7" ht="48.75" customHeight="1" x14ac:dyDescent="0.25">
      <c r="A71" s="57">
        <v>41035400</v>
      </c>
      <c r="B71" s="66" t="s">
        <v>184</v>
      </c>
      <c r="C71" s="53">
        <v>205.4</v>
      </c>
      <c r="D71" s="53">
        <v>143.5</v>
      </c>
      <c r="E71" s="53">
        <v>143.5</v>
      </c>
      <c r="F71" s="53">
        <f t="shared" si="0"/>
        <v>0</v>
      </c>
      <c r="G71" s="53">
        <f t="shared" si="1"/>
        <v>100</v>
      </c>
    </row>
    <row r="72" spans="1:7" ht="67.5" customHeight="1" x14ac:dyDescent="0.25">
      <c r="A72" s="57">
        <v>41036000</v>
      </c>
      <c r="B72" s="66" t="s">
        <v>185</v>
      </c>
      <c r="C72" s="53">
        <v>253.6</v>
      </c>
      <c r="D72" s="53">
        <v>253.6</v>
      </c>
      <c r="E72" s="53">
        <v>253.6</v>
      </c>
      <c r="F72" s="53">
        <f t="shared" ref="F72:F79" si="2">E72-D72</f>
        <v>0</v>
      </c>
      <c r="G72" s="53">
        <f t="shared" ref="G72:G79" si="3">IF(D72=0,0,E72/D72*100)</f>
        <v>100</v>
      </c>
    </row>
    <row r="73" spans="1:7" ht="51.75" customHeight="1" x14ac:dyDescent="0.25">
      <c r="A73" s="57">
        <v>41036300</v>
      </c>
      <c r="B73" s="66" t="s">
        <v>186</v>
      </c>
      <c r="C73" s="53">
        <v>4643.3999999999996</v>
      </c>
      <c r="D73" s="53">
        <v>2617</v>
      </c>
      <c r="E73" s="53">
        <v>2617</v>
      </c>
      <c r="F73" s="53">
        <f t="shared" si="2"/>
        <v>0</v>
      </c>
      <c r="G73" s="53">
        <f t="shared" si="3"/>
        <v>100</v>
      </c>
    </row>
    <row r="74" spans="1:7" ht="0.75" customHeight="1" x14ac:dyDescent="0.25">
      <c r="A74" s="57">
        <v>41050000</v>
      </c>
      <c r="B74" s="66" t="s">
        <v>18</v>
      </c>
      <c r="C74" s="53">
        <v>1632.1279999999999</v>
      </c>
      <c r="D74" s="53">
        <v>1632.1279999999999</v>
      </c>
      <c r="E74" s="53">
        <v>1247.693</v>
      </c>
      <c r="F74" s="53">
        <f t="shared" si="2"/>
        <v>-384.43499999999995</v>
      </c>
      <c r="G74" s="53">
        <f t="shared" si="3"/>
        <v>76.445781213238178</v>
      </c>
    </row>
    <row r="75" spans="1:7" ht="15.75" x14ac:dyDescent="0.25">
      <c r="A75" s="57">
        <v>41053900</v>
      </c>
      <c r="B75" s="66" t="s">
        <v>20</v>
      </c>
      <c r="C75" s="53">
        <v>108</v>
      </c>
      <c r="D75" s="53">
        <v>108</v>
      </c>
      <c r="E75" s="53">
        <v>0</v>
      </c>
      <c r="F75" s="53">
        <f t="shared" si="2"/>
        <v>-108</v>
      </c>
      <c r="G75" s="53">
        <f t="shared" si="3"/>
        <v>0</v>
      </c>
    </row>
    <row r="76" spans="1:7" ht="86.25" customHeight="1" x14ac:dyDescent="0.25">
      <c r="A76" s="57">
        <v>41057900</v>
      </c>
      <c r="B76" s="66" t="s">
        <v>187</v>
      </c>
      <c r="C76" s="53">
        <v>883.3</v>
      </c>
      <c r="D76" s="53">
        <v>883.3</v>
      </c>
      <c r="E76" s="53">
        <v>883.3</v>
      </c>
      <c r="F76" s="53">
        <f t="shared" si="2"/>
        <v>0</v>
      </c>
      <c r="G76" s="53">
        <f t="shared" si="3"/>
        <v>100</v>
      </c>
    </row>
    <row r="77" spans="1:7" ht="83.25" customHeight="1" x14ac:dyDescent="0.25">
      <c r="A77" s="57">
        <v>41059300</v>
      </c>
      <c r="B77" s="66" t="s">
        <v>189</v>
      </c>
      <c r="C77" s="53">
        <v>640.82799999999997</v>
      </c>
      <c r="D77" s="53">
        <v>640.82799999999997</v>
      </c>
      <c r="E77" s="53">
        <v>364.39299999999997</v>
      </c>
      <c r="F77" s="53">
        <f t="shared" si="2"/>
        <v>-276.435</v>
      </c>
      <c r="G77" s="53">
        <f t="shared" si="3"/>
        <v>56.862839950813637</v>
      </c>
    </row>
    <row r="78" spans="1:7" ht="15.75" x14ac:dyDescent="0.25">
      <c r="A78" s="108" t="s">
        <v>94</v>
      </c>
      <c r="B78" s="108"/>
      <c r="C78" s="61">
        <v>152512.20000000001</v>
      </c>
      <c r="D78" s="61">
        <v>119937.65</v>
      </c>
      <c r="E78" s="61">
        <v>124226.98573</v>
      </c>
      <c r="F78" s="61">
        <f t="shared" si="2"/>
        <v>4289.3357300000062</v>
      </c>
      <c r="G78" s="61">
        <f t="shared" si="3"/>
        <v>103.57630462994732</v>
      </c>
    </row>
    <row r="79" spans="1:7" ht="15.75" x14ac:dyDescent="0.25">
      <c r="A79" s="108" t="s">
        <v>95</v>
      </c>
      <c r="B79" s="108"/>
      <c r="C79" s="61">
        <v>254905.92800000001</v>
      </c>
      <c r="D79" s="61">
        <v>202814.57800000001</v>
      </c>
      <c r="E79" s="61">
        <v>206719.47873000003</v>
      </c>
      <c r="F79" s="61">
        <f t="shared" si="2"/>
        <v>3904.900730000023</v>
      </c>
      <c r="G79" s="61">
        <f t="shared" si="3"/>
        <v>101.92535505509865</v>
      </c>
    </row>
    <row r="80" spans="1:7" ht="15.75" x14ac:dyDescent="0.25">
      <c r="A80" s="64"/>
      <c r="B80" s="59"/>
      <c r="C80" s="60"/>
      <c r="D80" s="60"/>
      <c r="E80" s="60"/>
      <c r="F80" s="60"/>
      <c r="G80" s="59"/>
    </row>
    <row r="81" spans="1:7" ht="15.75" x14ac:dyDescent="0.25">
      <c r="A81" s="64"/>
      <c r="B81" s="59"/>
      <c r="C81" s="59"/>
      <c r="D81" s="59"/>
      <c r="E81" s="59"/>
      <c r="F81" s="59"/>
      <c r="G81" s="59"/>
    </row>
  </sheetData>
  <mergeCells count="8">
    <mergeCell ref="A78:B78"/>
    <mergeCell ref="A79:B79"/>
    <mergeCell ref="A2:G2"/>
    <mergeCell ref="A3:G3"/>
    <mergeCell ref="A4:G4"/>
    <mergeCell ref="A6:A7"/>
    <mergeCell ref="B6:B7"/>
    <mergeCell ref="C6:G6"/>
  </mergeCells>
  <pageMargins left="0.39370078740157483" right="0.19685039370078741" top="0.39370078740157483" bottom="0.39370078740157483" header="0" footer="0"/>
  <pageSetup paperSize="9" scale="65" fitToHeight="50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3A9DA-0A8E-4838-959C-DE7186D5B3DC}">
  <dimension ref="A2:J40"/>
  <sheetViews>
    <sheetView topLeftCell="A7" workbookViewId="0">
      <selection activeCell="L35" sqref="L35"/>
    </sheetView>
  </sheetViews>
  <sheetFormatPr defaultRowHeight="15" x14ac:dyDescent="0.25"/>
  <cols>
    <col min="1" max="1" width="11.5703125" style="63" customWidth="1"/>
    <col min="2" max="2" width="60.85546875" style="70" customWidth="1"/>
    <col min="3" max="3" width="16.140625" customWidth="1"/>
    <col min="4" max="4" width="16.85546875" customWidth="1"/>
    <col min="5" max="5" width="14.140625" customWidth="1"/>
    <col min="6" max="6" width="12.7109375" customWidth="1"/>
    <col min="7" max="7" width="13.28515625" customWidth="1"/>
  </cols>
  <sheetData>
    <row r="2" spans="1:10" ht="15.75" x14ac:dyDescent="0.25">
      <c r="A2" s="109" t="s">
        <v>96</v>
      </c>
      <c r="B2" s="109"/>
      <c r="C2" s="109"/>
      <c r="D2" s="109"/>
      <c r="E2" s="109"/>
      <c r="F2" s="109"/>
      <c r="G2" s="109"/>
    </row>
    <row r="3" spans="1:10" ht="15.75" x14ac:dyDescent="0.25">
      <c r="A3" s="109" t="s">
        <v>188</v>
      </c>
      <c r="B3" s="109"/>
      <c r="C3" s="109"/>
      <c r="D3" s="109"/>
      <c r="E3" s="109"/>
      <c r="F3" s="109"/>
      <c r="G3" s="109"/>
    </row>
    <row r="4" spans="1:10" ht="15.75" x14ac:dyDescent="0.25">
      <c r="A4" s="109" t="s">
        <v>206</v>
      </c>
      <c r="B4" s="109"/>
      <c r="C4" s="109"/>
      <c r="D4" s="109"/>
      <c r="E4" s="109"/>
      <c r="F4" s="109"/>
      <c r="G4" s="109"/>
      <c r="H4" s="55"/>
      <c r="I4" s="55"/>
      <c r="J4" s="55"/>
    </row>
    <row r="5" spans="1:10" x14ac:dyDescent="0.25">
      <c r="A5" s="62"/>
      <c r="B5" s="73"/>
      <c r="C5" s="55"/>
      <c r="D5" s="55"/>
      <c r="E5" s="55"/>
      <c r="F5" s="55"/>
      <c r="G5" s="55"/>
      <c r="H5" s="55"/>
      <c r="I5" s="55"/>
      <c r="J5" s="55"/>
    </row>
    <row r="6" spans="1:10" x14ac:dyDescent="0.25">
      <c r="F6" t="s">
        <v>25</v>
      </c>
    </row>
    <row r="7" spans="1:10" ht="15.75" x14ac:dyDescent="0.25">
      <c r="A7" s="110" t="s">
        <v>1</v>
      </c>
      <c r="B7" s="110" t="s">
        <v>2</v>
      </c>
      <c r="C7" s="112" t="s">
        <v>3</v>
      </c>
      <c r="D7" s="112"/>
      <c r="E7" s="112"/>
      <c r="F7" s="112"/>
      <c r="G7" s="112"/>
    </row>
    <row r="8" spans="1:10" ht="28.5" customHeight="1" x14ac:dyDescent="0.25">
      <c r="A8" s="111"/>
      <c r="B8" s="111"/>
      <c r="C8" s="58" t="s">
        <v>4</v>
      </c>
      <c r="D8" s="58" t="s">
        <v>5</v>
      </c>
      <c r="E8" s="56" t="s">
        <v>6</v>
      </c>
      <c r="F8" s="56" t="s">
        <v>7</v>
      </c>
      <c r="G8" s="58" t="s">
        <v>22</v>
      </c>
    </row>
    <row r="9" spans="1:10" s="1" customFormat="1" ht="15.75" x14ac:dyDescent="0.25">
      <c r="A9" s="56">
        <v>10000000</v>
      </c>
      <c r="B9" s="65" t="s">
        <v>8</v>
      </c>
      <c r="C9" s="54">
        <v>41.677</v>
      </c>
      <c r="D9" s="54">
        <v>31.791</v>
      </c>
      <c r="E9" s="54">
        <v>25.983229999999999</v>
      </c>
      <c r="F9" s="54">
        <f t="shared" ref="F9:F39" si="0">E9-D9</f>
        <v>-5.8077700000000014</v>
      </c>
      <c r="G9" s="74">
        <f t="shared" ref="G9:G39" si="1">IF(D9=0,0,E9/D9*100)</f>
        <v>81.731401969110749</v>
      </c>
    </row>
    <row r="10" spans="1:10" s="1" customFormat="1" ht="15.75" x14ac:dyDescent="0.25">
      <c r="A10" s="56">
        <v>19000000</v>
      </c>
      <c r="B10" s="65" t="s">
        <v>190</v>
      </c>
      <c r="C10" s="54">
        <v>41.677</v>
      </c>
      <c r="D10" s="54">
        <v>31.791</v>
      </c>
      <c r="E10" s="54">
        <v>25.983229999999999</v>
      </c>
      <c r="F10" s="54">
        <f t="shared" si="0"/>
        <v>-5.8077700000000014</v>
      </c>
      <c r="G10" s="74">
        <f t="shared" si="1"/>
        <v>81.731401969110749</v>
      </c>
    </row>
    <row r="11" spans="1:10" ht="15.75" x14ac:dyDescent="0.25">
      <c r="A11" s="57">
        <v>19010000</v>
      </c>
      <c r="B11" s="66" t="s">
        <v>191</v>
      </c>
      <c r="C11" s="53">
        <v>41.677</v>
      </c>
      <c r="D11" s="53">
        <v>31.791</v>
      </c>
      <c r="E11" s="53">
        <v>25.983229999999999</v>
      </c>
      <c r="F11" s="53">
        <f t="shared" si="0"/>
        <v>-5.8077700000000014</v>
      </c>
      <c r="G11" s="68">
        <f t="shared" si="1"/>
        <v>81.731401969110749</v>
      </c>
    </row>
    <row r="12" spans="1:10" ht="63" hidden="1" x14ac:dyDescent="0.25">
      <c r="A12" s="57">
        <v>19010100</v>
      </c>
      <c r="B12" s="66" t="s">
        <v>192</v>
      </c>
      <c r="C12" s="53">
        <v>37.253999999999998</v>
      </c>
      <c r="D12" s="53">
        <v>28.632999999999999</v>
      </c>
      <c r="E12" s="53">
        <v>22.154049999999998</v>
      </c>
      <c r="F12" s="53">
        <f t="shared" si="0"/>
        <v>-6.4789500000000011</v>
      </c>
      <c r="G12" s="68">
        <f t="shared" si="1"/>
        <v>77.372437397408575</v>
      </c>
    </row>
    <row r="13" spans="1:10" ht="31.5" hidden="1" x14ac:dyDescent="0.25">
      <c r="A13" s="57">
        <v>19010200</v>
      </c>
      <c r="B13" s="66" t="s">
        <v>193</v>
      </c>
      <c r="C13" s="53">
        <v>4.0380000000000003</v>
      </c>
      <c r="D13" s="53">
        <v>2.7919999999999998</v>
      </c>
      <c r="E13" s="53">
        <v>3.52475</v>
      </c>
      <c r="F13" s="53">
        <f t="shared" si="0"/>
        <v>0.73275000000000023</v>
      </c>
      <c r="G13" s="68">
        <f t="shared" si="1"/>
        <v>126.24462750716334</v>
      </c>
    </row>
    <row r="14" spans="1:10" ht="47.25" hidden="1" x14ac:dyDescent="0.25">
      <c r="A14" s="57">
        <v>19010300</v>
      </c>
      <c r="B14" s="66" t="s">
        <v>194</v>
      </c>
      <c r="C14" s="53">
        <v>0.38500000000000001</v>
      </c>
      <c r="D14" s="53">
        <v>0.36599999999999999</v>
      </c>
      <c r="E14" s="53">
        <v>0.30443000000000003</v>
      </c>
      <c r="F14" s="53">
        <f t="shared" si="0"/>
        <v>-6.1569999999999958E-2</v>
      </c>
      <c r="G14" s="68">
        <f t="shared" si="1"/>
        <v>83.177595628415318</v>
      </c>
    </row>
    <row r="15" spans="1:10" s="1" customFormat="1" ht="15.75" x14ac:dyDescent="0.25">
      <c r="A15" s="56">
        <v>20000000</v>
      </c>
      <c r="B15" s="65" t="s">
        <v>9</v>
      </c>
      <c r="C15" s="54">
        <v>200</v>
      </c>
      <c r="D15" s="54">
        <v>150</v>
      </c>
      <c r="E15" s="54">
        <v>12404.712170000001</v>
      </c>
      <c r="F15" s="54">
        <f t="shared" si="0"/>
        <v>12254.712170000001</v>
      </c>
      <c r="G15" s="74">
        <f t="shared" si="1"/>
        <v>8269.8081133333326</v>
      </c>
    </row>
    <row r="16" spans="1:10" ht="15.75" hidden="1" x14ac:dyDescent="0.25">
      <c r="A16" s="57">
        <v>24000000</v>
      </c>
      <c r="B16" s="66" t="s">
        <v>12</v>
      </c>
      <c r="C16" s="53">
        <v>0</v>
      </c>
      <c r="D16" s="53">
        <v>0</v>
      </c>
      <c r="E16" s="53">
        <v>34.31917</v>
      </c>
      <c r="F16" s="53">
        <f t="shared" si="0"/>
        <v>34.31917</v>
      </c>
      <c r="G16" s="68">
        <f t="shared" si="1"/>
        <v>0</v>
      </c>
    </row>
    <row r="17" spans="1:7" ht="15.75" x14ac:dyDescent="0.25">
      <c r="A17" s="57">
        <v>24060000</v>
      </c>
      <c r="B17" s="66" t="s">
        <v>13</v>
      </c>
      <c r="C17" s="53">
        <v>0</v>
      </c>
      <c r="D17" s="53">
        <v>0</v>
      </c>
      <c r="E17" s="53">
        <v>34.31917</v>
      </c>
      <c r="F17" s="53">
        <f t="shared" si="0"/>
        <v>34.31917</v>
      </c>
      <c r="G17" s="68">
        <f t="shared" si="1"/>
        <v>0</v>
      </c>
    </row>
    <row r="18" spans="1:7" ht="47.25" hidden="1" x14ac:dyDescent="0.25">
      <c r="A18" s="57">
        <v>24062100</v>
      </c>
      <c r="B18" s="66" t="s">
        <v>195</v>
      </c>
      <c r="C18" s="53">
        <v>0</v>
      </c>
      <c r="D18" s="53">
        <v>0</v>
      </c>
      <c r="E18" s="53">
        <v>34.31917</v>
      </c>
      <c r="F18" s="53">
        <f t="shared" si="0"/>
        <v>34.31917</v>
      </c>
      <c r="G18" s="68">
        <f t="shared" si="1"/>
        <v>0</v>
      </c>
    </row>
    <row r="19" spans="1:7" ht="15.75" hidden="1" x14ac:dyDescent="0.25">
      <c r="A19" s="57">
        <v>25000000</v>
      </c>
      <c r="B19" s="66" t="s">
        <v>196</v>
      </c>
      <c r="C19" s="53">
        <v>200</v>
      </c>
      <c r="D19" s="53">
        <v>150</v>
      </c>
      <c r="E19" s="53">
        <v>12370.393</v>
      </c>
      <c r="F19" s="53">
        <f t="shared" si="0"/>
        <v>12220.393</v>
      </c>
      <c r="G19" s="68">
        <f t="shared" si="1"/>
        <v>8246.9286666666667</v>
      </c>
    </row>
    <row r="20" spans="1:7" ht="31.5" x14ac:dyDescent="0.25">
      <c r="A20" s="57">
        <v>25010000</v>
      </c>
      <c r="B20" s="66" t="s">
        <v>197</v>
      </c>
      <c r="C20" s="53">
        <v>200</v>
      </c>
      <c r="D20" s="53">
        <v>150</v>
      </c>
      <c r="E20" s="53">
        <v>351.27766000000003</v>
      </c>
      <c r="F20" s="53">
        <f t="shared" si="0"/>
        <v>201.27766000000003</v>
      </c>
      <c r="G20" s="68">
        <f t="shared" si="1"/>
        <v>234.18510666666668</v>
      </c>
    </row>
    <row r="21" spans="1:7" ht="31.5" hidden="1" x14ac:dyDescent="0.25">
      <c r="A21" s="57">
        <v>25010100</v>
      </c>
      <c r="B21" s="66" t="s">
        <v>198</v>
      </c>
      <c r="C21" s="53">
        <v>0</v>
      </c>
      <c r="D21" s="53">
        <v>0</v>
      </c>
      <c r="E21" s="53">
        <v>27.725000000000001</v>
      </c>
      <c r="F21" s="53">
        <f t="shared" si="0"/>
        <v>27.725000000000001</v>
      </c>
      <c r="G21" s="68">
        <f t="shared" si="1"/>
        <v>0</v>
      </c>
    </row>
    <row r="22" spans="1:7" ht="47.25" hidden="1" x14ac:dyDescent="0.25">
      <c r="A22" s="57">
        <v>25010300</v>
      </c>
      <c r="B22" s="66" t="s">
        <v>199</v>
      </c>
      <c r="C22" s="53">
        <v>200</v>
      </c>
      <c r="D22" s="53">
        <v>150</v>
      </c>
      <c r="E22" s="53">
        <v>309.10376000000002</v>
      </c>
      <c r="F22" s="53">
        <f t="shared" si="0"/>
        <v>159.10376000000002</v>
      </c>
      <c r="G22" s="68">
        <f t="shared" si="1"/>
        <v>206.06917333333334</v>
      </c>
    </row>
    <row r="23" spans="1:7" ht="31.5" hidden="1" x14ac:dyDescent="0.25">
      <c r="A23" s="57">
        <v>25010400</v>
      </c>
      <c r="B23" s="66" t="s">
        <v>200</v>
      </c>
      <c r="C23" s="53">
        <v>0</v>
      </c>
      <c r="D23" s="53">
        <v>0</v>
      </c>
      <c r="E23" s="53">
        <v>14.4489</v>
      </c>
      <c r="F23" s="53">
        <f t="shared" si="0"/>
        <v>14.4489</v>
      </c>
      <c r="G23" s="68">
        <f t="shared" si="1"/>
        <v>0</v>
      </c>
    </row>
    <row r="24" spans="1:7" ht="15" customHeight="1" x14ac:dyDescent="0.25">
      <c r="A24" s="57">
        <v>25020000</v>
      </c>
      <c r="B24" s="66" t="s">
        <v>201</v>
      </c>
      <c r="C24" s="53">
        <v>0</v>
      </c>
      <c r="D24" s="53">
        <v>0</v>
      </c>
      <c r="E24" s="53">
        <v>12019.11534</v>
      </c>
      <c r="F24" s="53">
        <f t="shared" si="0"/>
        <v>12019.11534</v>
      </c>
      <c r="G24" s="68">
        <f t="shared" si="1"/>
        <v>0</v>
      </c>
    </row>
    <row r="25" spans="1:7" ht="15.75" hidden="1" x14ac:dyDescent="0.25">
      <c r="A25" s="57">
        <v>25020100</v>
      </c>
      <c r="B25" s="66" t="s">
        <v>202</v>
      </c>
      <c r="C25" s="53">
        <v>0</v>
      </c>
      <c r="D25" s="53">
        <v>0</v>
      </c>
      <c r="E25" s="53">
        <v>2205.6026900000002</v>
      </c>
      <c r="F25" s="53">
        <f t="shared" si="0"/>
        <v>2205.6026900000002</v>
      </c>
      <c r="G25" s="68">
        <f t="shared" si="1"/>
        <v>0</v>
      </c>
    </row>
    <row r="26" spans="1:7" ht="78.75" hidden="1" x14ac:dyDescent="0.25">
      <c r="A26" s="57">
        <v>25020200</v>
      </c>
      <c r="B26" s="66" t="s">
        <v>203</v>
      </c>
      <c r="C26" s="53">
        <v>0</v>
      </c>
      <c r="D26" s="53">
        <v>0</v>
      </c>
      <c r="E26" s="53">
        <v>9813.5126500000006</v>
      </c>
      <c r="F26" s="53">
        <f t="shared" si="0"/>
        <v>9813.5126500000006</v>
      </c>
      <c r="G26" s="68">
        <f t="shared" si="1"/>
        <v>0</v>
      </c>
    </row>
    <row r="27" spans="1:7" ht="15.75" hidden="1" x14ac:dyDescent="0.25">
      <c r="A27" s="57">
        <v>30000000</v>
      </c>
      <c r="B27" s="66" t="s">
        <v>14</v>
      </c>
      <c r="C27" s="53">
        <v>0</v>
      </c>
      <c r="D27" s="53">
        <v>0</v>
      </c>
      <c r="E27" s="53">
        <v>38.842599999999997</v>
      </c>
      <c r="F27" s="53">
        <f t="shared" si="0"/>
        <v>38.842599999999997</v>
      </c>
      <c r="G27" s="68">
        <f t="shared" si="1"/>
        <v>0</v>
      </c>
    </row>
    <row r="28" spans="1:7" s="1" customFormat="1" ht="15.75" x14ac:dyDescent="0.25">
      <c r="A28" s="56">
        <v>31000000</v>
      </c>
      <c r="B28" s="65" t="s">
        <v>204</v>
      </c>
      <c r="C28" s="54">
        <v>0</v>
      </c>
      <c r="D28" s="54">
        <v>0</v>
      </c>
      <c r="E28" s="54">
        <v>38.842599999999997</v>
      </c>
      <c r="F28" s="54">
        <f t="shared" si="0"/>
        <v>38.842599999999997</v>
      </c>
      <c r="G28" s="74">
        <f t="shared" si="1"/>
        <v>0</v>
      </c>
    </row>
    <row r="29" spans="1:7" ht="47.25" x14ac:dyDescent="0.25">
      <c r="A29" s="57">
        <v>31030000</v>
      </c>
      <c r="B29" s="66" t="s">
        <v>15</v>
      </c>
      <c r="C29" s="53">
        <v>0</v>
      </c>
      <c r="D29" s="53">
        <v>0</v>
      </c>
      <c r="E29" s="53">
        <v>38.842599999999997</v>
      </c>
      <c r="F29" s="53">
        <f t="shared" si="0"/>
        <v>38.842599999999997</v>
      </c>
      <c r="G29" s="68">
        <f t="shared" si="1"/>
        <v>0</v>
      </c>
    </row>
    <row r="30" spans="1:7" s="1" customFormat="1" ht="15" customHeight="1" x14ac:dyDescent="0.25">
      <c r="A30" s="56">
        <v>40000000</v>
      </c>
      <c r="B30" s="65" t="s">
        <v>16</v>
      </c>
      <c r="C30" s="54">
        <v>7777.91</v>
      </c>
      <c r="D30" s="54">
        <v>7731.41</v>
      </c>
      <c r="E30" s="54">
        <v>7731.41</v>
      </c>
      <c r="F30" s="54">
        <f t="shared" si="0"/>
        <v>0</v>
      </c>
      <c r="G30" s="74">
        <f t="shared" si="1"/>
        <v>100</v>
      </c>
    </row>
    <row r="31" spans="1:7" ht="1.5" hidden="1" customHeight="1" x14ac:dyDescent="0.25">
      <c r="A31" s="57">
        <v>41000000</v>
      </c>
      <c r="B31" s="66" t="s">
        <v>17</v>
      </c>
      <c r="C31" s="53">
        <v>7777.91</v>
      </c>
      <c r="D31" s="53">
        <v>7731.41</v>
      </c>
      <c r="E31" s="53">
        <v>7731.41</v>
      </c>
      <c r="F31" s="53">
        <f t="shared" si="0"/>
        <v>0</v>
      </c>
      <c r="G31" s="68">
        <f t="shared" si="1"/>
        <v>100</v>
      </c>
    </row>
    <row r="32" spans="1:7" ht="15.75" hidden="1" x14ac:dyDescent="0.25">
      <c r="A32" s="57">
        <v>41030000</v>
      </c>
      <c r="B32" s="66" t="s">
        <v>144</v>
      </c>
      <c r="C32" s="53">
        <v>2049.8000000000002</v>
      </c>
      <c r="D32" s="53">
        <v>2003.3</v>
      </c>
      <c r="E32" s="53">
        <v>2003.3</v>
      </c>
      <c r="F32" s="53">
        <f t="shared" si="0"/>
        <v>0</v>
      </c>
      <c r="G32" s="68">
        <f t="shared" si="1"/>
        <v>100</v>
      </c>
    </row>
    <row r="33" spans="1:7" ht="31.5" x14ac:dyDescent="0.25">
      <c r="A33" s="57">
        <v>41033900</v>
      </c>
      <c r="B33" s="66" t="s">
        <v>147</v>
      </c>
      <c r="C33" s="53">
        <v>1830.5</v>
      </c>
      <c r="D33" s="53">
        <v>1830.5</v>
      </c>
      <c r="E33" s="53">
        <v>1830.5</v>
      </c>
      <c r="F33" s="53">
        <f t="shared" si="0"/>
        <v>0</v>
      </c>
      <c r="G33" s="68">
        <f t="shared" si="1"/>
        <v>100</v>
      </c>
    </row>
    <row r="34" spans="1:7" ht="47.25" x14ac:dyDescent="0.25">
      <c r="A34" s="57">
        <v>41035400</v>
      </c>
      <c r="B34" s="66" t="s">
        <v>184</v>
      </c>
      <c r="C34" s="53">
        <v>62</v>
      </c>
      <c r="D34" s="53">
        <v>15.5</v>
      </c>
      <c r="E34" s="53">
        <v>15.5</v>
      </c>
      <c r="F34" s="53">
        <f t="shared" si="0"/>
        <v>0</v>
      </c>
      <c r="G34" s="68">
        <f t="shared" si="1"/>
        <v>100</v>
      </c>
    </row>
    <row r="35" spans="1:7" ht="63" x14ac:dyDescent="0.25">
      <c r="A35" s="57">
        <v>41037400</v>
      </c>
      <c r="B35" s="66" t="s">
        <v>205</v>
      </c>
      <c r="C35" s="53">
        <v>157.30000000000001</v>
      </c>
      <c r="D35" s="53">
        <v>157.30000000000001</v>
      </c>
      <c r="E35" s="53">
        <v>157.30000000000001</v>
      </c>
      <c r="F35" s="53">
        <f t="shared" si="0"/>
        <v>0</v>
      </c>
      <c r="G35" s="68">
        <f t="shared" si="1"/>
        <v>100</v>
      </c>
    </row>
    <row r="36" spans="1:7" ht="15.75" hidden="1" x14ac:dyDescent="0.25">
      <c r="A36" s="57">
        <v>41050000</v>
      </c>
      <c r="B36" s="66" t="s">
        <v>18</v>
      </c>
      <c r="C36" s="53">
        <v>5728.11</v>
      </c>
      <c r="D36" s="53">
        <v>5728.11</v>
      </c>
      <c r="E36" s="53">
        <v>5728.11</v>
      </c>
      <c r="F36" s="53">
        <f t="shared" si="0"/>
        <v>0</v>
      </c>
      <c r="G36" s="68">
        <f t="shared" si="1"/>
        <v>100</v>
      </c>
    </row>
    <row r="37" spans="1:7" ht="15.75" x14ac:dyDescent="0.25">
      <c r="A37" s="57">
        <v>41053900</v>
      </c>
      <c r="B37" s="66" t="s">
        <v>20</v>
      </c>
      <c r="C37" s="53">
        <v>5728.11</v>
      </c>
      <c r="D37" s="53">
        <v>5728.11</v>
      </c>
      <c r="E37" s="53">
        <v>5728.11</v>
      </c>
      <c r="F37" s="53">
        <f t="shared" si="0"/>
        <v>0</v>
      </c>
      <c r="G37" s="68">
        <f t="shared" si="1"/>
        <v>100</v>
      </c>
    </row>
    <row r="38" spans="1:7" ht="15.75" x14ac:dyDescent="0.25">
      <c r="A38" s="108" t="s">
        <v>94</v>
      </c>
      <c r="B38" s="108"/>
      <c r="C38" s="61">
        <v>241.67699999999999</v>
      </c>
      <c r="D38" s="61">
        <v>181.791</v>
      </c>
      <c r="E38" s="61">
        <v>12469.538</v>
      </c>
      <c r="F38" s="61">
        <f t="shared" si="0"/>
        <v>12287.747000000001</v>
      </c>
      <c r="G38" s="69">
        <f t="shared" si="1"/>
        <v>6859.2713610684796</v>
      </c>
    </row>
    <row r="39" spans="1:7" ht="15.75" x14ac:dyDescent="0.25">
      <c r="A39" s="108" t="s">
        <v>95</v>
      </c>
      <c r="B39" s="108"/>
      <c r="C39" s="61">
        <v>8019.5870000000004</v>
      </c>
      <c r="D39" s="61">
        <v>7913.201</v>
      </c>
      <c r="E39" s="61">
        <v>20200.948</v>
      </c>
      <c r="F39" s="61">
        <f t="shared" si="0"/>
        <v>12287.746999999999</v>
      </c>
      <c r="G39" s="69">
        <f t="shared" si="1"/>
        <v>255.28162370701816</v>
      </c>
    </row>
    <row r="40" spans="1:7" ht="15.75" x14ac:dyDescent="0.25">
      <c r="A40" s="72"/>
      <c r="B40" s="71"/>
      <c r="C40" s="67"/>
      <c r="D40" s="67"/>
      <c r="E40" s="67"/>
      <c r="F40" s="67"/>
      <c r="G40" s="67"/>
    </row>
  </sheetData>
  <mergeCells count="8">
    <mergeCell ref="A38:B38"/>
    <mergeCell ref="A39:B39"/>
    <mergeCell ref="A2:G2"/>
    <mergeCell ref="A3:G3"/>
    <mergeCell ref="A4:G4"/>
    <mergeCell ref="A7:A8"/>
    <mergeCell ref="B7:B8"/>
    <mergeCell ref="C7:G7"/>
  </mergeCells>
  <pageMargins left="0.59055118110236227" right="0.19685039370078741" top="0.39370078740157483" bottom="0.39370078740157483" header="0" footer="0"/>
  <pageSetup paperSize="9" scale="65" fitToHeight="50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D4F8B-A1BA-49A0-B36E-3E9B363B318A}">
  <sheetPr>
    <pageSetUpPr fitToPage="1"/>
  </sheetPr>
  <dimension ref="A3:H57"/>
  <sheetViews>
    <sheetView tabSelected="1" workbookViewId="0">
      <selection activeCell="P11" sqref="P11"/>
    </sheetView>
  </sheetViews>
  <sheetFormatPr defaultRowHeight="12.75" x14ac:dyDescent="0.2"/>
  <cols>
    <col min="1" max="1" width="12.7109375" style="16" customWidth="1"/>
    <col min="2" max="2" width="50.7109375" style="17" customWidth="1"/>
    <col min="3" max="7" width="15.7109375" style="2" customWidth="1"/>
    <col min="8" max="244" width="9.140625" style="2"/>
    <col min="245" max="245" width="12.7109375" style="2" customWidth="1"/>
    <col min="246" max="246" width="50.7109375" style="2" customWidth="1"/>
    <col min="247" max="260" width="15.7109375" style="2" customWidth="1"/>
    <col min="261" max="500" width="9.140625" style="2"/>
    <col min="501" max="501" width="12.7109375" style="2" customWidth="1"/>
    <col min="502" max="502" width="50.7109375" style="2" customWidth="1"/>
    <col min="503" max="516" width="15.7109375" style="2" customWidth="1"/>
    <col min="517" max="756" width="9.140625" style="2"/>
    <col min="757" max="757" width="12.7109375" style="2" customWidth="1"/>
    <col min="758" max="758" width="50.7109375" style="2" customWidth="1"/>
    <col min="759" max="772" width="15.7109375" style="2" customWidth="1"/>
    <col min="773" max="1012" width="9.140625" style="2"/>
    <col min="1013" max="1013" width="12.7109375" style="2" customWidth="1"/>
    <col min="1014" max="1014" width="50.7109375" style="2" customWidth="1"/>
    <col min="1015" max="1028" width="15.7109375" style="2" customWidth="1"/>
    <col min="1029" max="1268" width="9.140625" style="2"/>
    <col min="1269" max="1269" width="12.7109375" style="2" customWidth="1"/>
    <col min="1270" max="1270" width="50.7109375" style="2" customWidth="1"/>
    <col min="1271" max="1284" width="15.7109375" style="2" customWidth="1"/>
    <col min="1285" max="1524" width="9.140625" style="2"/>
    <col min="1525" max="1525" width="12.7109375" style="2" customWidth="1"/>
    <col min="1526" max="1526" width="50.7109375" style="2" customWidth="1"/>
    <col min="1527" max="1540" width="15.7109375" style="2" customWidth="1"/>
    <col min="1541" max="1780" width="9.140625" style="2"/>
    <col min="1781" max="1781" width="12.7109375" style="2" customWidth="1"/>
    <col min="1782" max="1782" width="50.7109375" style="2" customWidth="1"/>
    <col min="1783" max="1796" width="15.7109375" style="2" customWidth="1"/>
    <col min="1797" max="2036" width="9.140625" style="2"/>
    <col min="2037" max="2037" width="12.7109375" style="2" customWidth="1"/>
    <col min="2038" max="2038" width="50.7109375" style="2" customWidth="1"/>
    <col min="2039" max="2052" width="15.7109375" style="2" customWidth="1"/>
    <col min="2053" max="2292" width="9.140625" style="2"/>
    <col min="2293" max="2293" width="12.7109375" style="2" customWidth="1"/>
    <col min="2294" max="2294" width="50.7109375" style="2" customWidth="1"/>
    <col min="2295" max="2308" width="15.7109375" style="2" customWidth="1"/>
    <col min="2309" max="2548" width="9.140625" style="2"/>
    <col min="2549" max="2549" width="12.7109375" style="2" customWidth="1"/>
    <col min="2550" max="2550" width="50.7109375" style="2" customWidth="1"/>
    <col min="2551" max="2564" width="15.7109375" style="2" customWidth="1"/>
    <col min="2565" max="2804" width="9.140625" style="2"/>
    <col min="2805" max="2805" width="12.7109375" style="2" customWidth="1"/>
    <col min="2806" max="2806" width="50.7109375" style="2" customWidth="1"/>
    <col min="2807" max="2820" width="15.7109375" style="2" customWidth="1"/>
    <col min="2821" max="3060" width="9.140625" style="2"/>
    <col min="3061" max="3061" width="12.7109375" style="2" customWidth="1"/>
    <col min="3062" max="3062" width="50.7109375" style="2" customWidth="1"/>
    <col min="3063" max="3076" width="15.7109375" style="2" customWidth="1"/>
    <col min="3077" max="3316" width="9.140625" style="2"/>
    <col min="3317" max="3317" width="12.7109375" style="2" customWidth="1"/>
    <col min="3318" max="3318" width="50.7109375" style="2" customWidth="1"/>
    <col min="3319" max="3332" width="15.7109375" style="2" customWidth="1"/>
    <col min="3333" max="3572" width="9.140625" style="2"/>
    <col min="3573" max="3573" width="12.7109375" style="2" customWidth="1"/>
    <col min="3574" max="3574" width="50.7109375" style="2" customWidth="1"/>
    <col min="3575" max="3588" width="15.7109375" style="2" customWidth="1"/>
    <col min="3589" max="3828" width="9.140625" style="2"/>
    <col min="3829" max="3829" width="12.7109375" style="2" customWidth="1"/>
    <col min="3830" max="3830" width="50.7109375" style="2" customWidth="1"/>
    <col min="3831" max="3844" width="15.7109375" style="2" customWidth="1"/>
    <col min="3845" max="4084" width="9.140625" style="2"/>
    <col min="4085" max="4085" width="12.7109375" style="2" customWidth="1"/>
    <col min="4086" max="4086" width="50.7109375" style="2" customWidth="1"/>
    <col min="4087" max="4100" width="15.7109375" style="2" customWidth="1"/>
    <col min="4101" max="4340" width="9.140625" style="2"/>
    <col min="4341" max="4341" width="12.7109375" style="2" customWidth="1"/>
    <col min="4342" max="4342" width="50.7109375" style="2" customWidth="1"/>
    <col min="4343" max="4356" width="15.7109375" style="2" customWidth="1"/>
    <col min="4357" max="4596" width="9.140625" style="2"/>
    <col min="4597" max="4597" width="12.7109375" style="2" customWidth="1"/>
    <col min="4598" max="4598" width="50.7109375" style="2" customWidth="1"/>
    <col min="4599" max="4612" width="15.7109375" style="2" customWidth="1"/>
    <col min="4613" max="4852" width="9.140625" style="2"/>
    <col min="4853" max="4853" width="12.7109375" style="2" customWidth="1"/>
    <col min="4854" max="4854" width="50.7109375" style="2" customWidth="1"/>
    <col min="4855" max="4868" width="15.7109375" style="2" customWidth="1"/>
    <col min="4869" max="5108" width="9.140625" style="2"/>
    <col min="5109" max="5109" width="12.7109375" style="2" customWidth="1"/>
    <col min="5110" max="5110" width="50.7109375" style="2" customWidth="1"/>
    <col min="5111" max="5124" width="15.7109375" style="2" customWidth="1"/>
    <col min="5125" max="5364" width="9.140625" style="2"/>
    <col min="5365" max="5365" width="12.7109375" style="2" customWidth="1"/>
    <col min="5366" max="5366" width="50.7109375" style="2" customWidth="1"/>
    <col min="5367" max="5380" width="15.7109375" style="2" customWidth="1"/>
    <col min="5381" max="5620" width="9.140625" style="2"/>
    <col min="5621" max="5621" width="12.7109375" style="2" customWidth="1"/>
    <col min="5622" max="5622" width="50.7109375" style="2" customWidth="1"/>
    <col min="5623" max="5636" width="15.7109375" style="2" customWidth="1"/>
    <col min="5637" max="5876" width="9.140625" style="2"/>
    <col min="5877" max="5877" width="12.7109375" style="2" customWidth="1"/>
    <col min="5878" max="5878" width="50.7109375" style="2" customWidth="1"/>
    <col min="5879" max="5892" width="15.7109375" style="2" customWidth="1"/>
    <col min="5893" max="6132" width="9.140625" style="2"/>
    <col min="6133" max="6133" width="12.7109375" style="2" customWidth="1"/>
    <col min="6134" max="6134" width="50.7109375" style="2" customWidth="1"/>
    <col min="6135" max="6148" width="15.7109375" style="2" customWidth="1"/>
    <col min="6149" max="6388" width="9.140625" style="2"/>
    <col min="6389" max="6389" width="12.7109375" style="2" customWidth="1"/>
    <col min="6390" max="6390" width="50.7109375" style="2" customWidth="1"/>
    <col min="6391" max="6404" width="15.7109375" style="2" customWidth="1"/>
    <col min="6405" max="6644" width="9.140625" style="2"/>
    <col min="6645" max="6645" width="12.7109375" style="2" customWidth="1"/>
    <col min="6646" max="6646" width="50.7109375" style="2" customWidth="1"/>
    <col min="6647" max="6660" width="15.7109375" style="2" customWidth="1"/>
    <col min="6661" max="6900" width="9.140625" style="2"/>
    <col min="6901" max="6901" width="12.7109375" style="2" customWidth="1"/>
    <col min="6902" max="6902" width="50.7109375" style="2" customWidth="1"/>
    <col min="6903" max="6916" width="15.7109375" style="2" customWidth="1"/>
    <col min="6917" max="7156" width="9.140625" style="2"/>
    <col min="7157" max="7157" width="12.7109375" style="2" customWidth="1"/>
    <col min="7158" max="7158" width="50.7109375" style="2" customWidth="1"/>
    <col min="7159" max="7172" width="15.7109375" style="2" customWidth="1"/>
    <col min="7173" max="7412" width="9.140625" style="2"/>
    <col min="7413" max="7413" width="12.7109375" style="2" customWidth="1"/>
    <col min="7414" max="7414" width="50.7109375" style="2" customWidth="1"/>
    <col min="7415" max="7428" width="15.7109375" style="2" customWidth="1"/>
    <col min="7429" max="7668" width="9.140625" style="2"/>
    <col min="7669" max="7669" width="12.7109375" style="2" customWidth="1"/>
    <col min="7670" max="7670" width="50.7109375" style="2" customWidth="1"/>
    <col min="7671" max="7684" width="15.7109375" style="2" customWidth="1"/>
    <col min="7685" max="7924" width="9.140625" style="2"/>
    <col min="7925" max="7925" width="12.7109375" style="2" customWidth="1"/>
    <col min="7926" max="7926" width="50.7109375" style="2" customWidth="1"/>
    <col min="7927" max="7940" width="15.7109375" style="2" customWidth="1"/>
    <col min="7941" max="8180" width="9.140625" style="2"/>
    <col min="8181" max="8181" width="12.7109375" style="2" customWidth="1"/>
    <col min="8182" max="8182" width="50.7109375" style="2" customWidth="1"/>
    <col min="8183" max="8196" width="15.7109375" style="2" customWidth="1"/>
    <col min="8197" max="8436" width="9.140625" style="2"/>
    <col min="8437" max="8437" width="12.7109375" style="2" customWidth="1"/>
    <col min="8438" max="8438" width="50.7109375" style="2" customWidth="1"/>
    <col min="8439" max="8452" width="15.7109375" style="2" customWidth="1"/>
    <col min="8453" max="8692" width="9.140625" style="2"/>
    <col min="8693" max="8693" width="12.7109375" style="2" customWidth="1"/>
    <col min="8694" max="8694" width="50.7109375" style="2" customWidth="1"/>
    <col min="8695" max="8708" width="15.7109375" style="2" customWidth="1"/>
    <col min="8709" max="8948" width="9.140625" style="2"/>
    <col min="8949" max="8949" width="12.7109375" style="2" customWidth="1"/>
    <col min="8950" max="8950" width="50.7109375" style="2" customWidth="1"/>
    <col min="8951" max="8964" width="15.7109375" style="2" customWidth="1"/>
    <col min="8965" max="9204" width="9.140625" style="2"/>
    <col min="9205" max="9205" width="12.7109375" style="2" customWidth="1"/>
    <col min="9206" max="9206" width="50.7109375" style="2" customWidth="1"/>
    <col min="9207" max="9220" width="15.7109375" style="2" customWidth="1"/>
    <col min="9221" max="9460" width="9.140625" style="2"/>
    <col min="9461" max="9461" width="12.7109375" style="2" customWidth="1"/>
    <col min="9462" max="9462" width="50.7109375" style="2" customWidth="1"/>
    <col min="9463" max="9476" width="15.7109375" style="2" customWidth="1"/>
    <col min="9477" max="9716" width="9.140625" style="2"/>
    <col min="9717" max="9717" width="12.7109375" style="2" customWidth="1"/>
    <col min="9718" max="9718" width="50.7109375" style="2" customWidth="1"/>
    <col min="9719" max="9732" width="15.7109375" style="2" customWidth="1"/>
    <col min="9733" max="9972" width="9.140625" style="2"/>
    <col min="9973" max="9973" width="12.7109375" style="2" customWidth="1"/>
    <col min="9974" max="9974" width="50.7109375" style="2" customWidth="1"/>
    <col min="9975" max="9988" width="15.7109375" style="2" customWidth="1"/>
    <col min="9989" max="10228" width="9.140625" style="2"/>
    <col min="10229" max="10229" width="12.7109375" style="2" customWidth="1"/>
    <col min="10230" max="10230" width="50.7109375" style="2" customWidth="1"/>
    <col min="10231" max="10244" width="15.7109375" style="2" customWidth="1"/>
    <col min="10245" max="10484" width="9.140625" style="2"/>
    <col min="10485" max="10485" width="12.7109375" style="2" customWidth="1"/>
    <col min="10486" max="10486" width="50.7109375" style="2" customWidth="1"/>
    <col min="10487" max="10500" width="15.7109375" style="2" customWidth="1"/>
    <col min="10501" max="10740" width="9.140625" style="2"/>
    <col min="10741" max="10741" width="12.7109375" style="2" customWidth="1"/>
    <col min="10742" max="10742" width="50.7109375" style="2" customWidth="1"/>
    <col min="10743" max="10756" width="15.7109375" style="2" customWidth="1"/>
    <col min="10757" max="10996" width="9.140625" style="2"/>
    <col min="10997" max="10997" width="12.7109375" style="2" customWidth="1"/>
    <col min="10998" max="10998" width="50.7109375" style="2" customWidth="1"/>
    <col min="10999" max="11012" width="15.7109375" style="2" customWidth="1"/>
    <col min="11013" max="11252" width="9.140625" style="2"/>
    <col min="11253" max="11253" width="12.7109375" style="2" customWidth="1"/>
    <col min="11254" max="11254" width="50.7109375" style="2" customWidth="1"/>
    <col min="11255" max="11268" width="15.7109375" style="2" customWidth="1"/>
    <col min="11269" max="11508" width="9.140625" style="2"/>
    <col min="11509" max="11509" width="12.7109375" style="2" customWidth="1"/>
    <col min="11510" max="11510" width="50.7109375" style="2" customWidth="1"/>
    <col min="11511" max="11524" width="15.7109375" style="2" customWidth="1"/>
    <col min="11525" max="11764" width="9.140625" style="2"/>
    <col min="11765" max="11765" width="12.7109375" style="2" customWidth="1"/>
    <col min="11766" max="11766" width="50.7109375" style="2" customWidth="1"/>
    <col min="11767" max="11780" width="15.7109375" style="2" customWidth="1"/>
    <col min="11781" max="12020" width="9.140625" style="2"/>
    <col min="12021" max="12021" width="12.7109375" style="2" customWidth="1"/>
    <col min="12022" max="12022" width="50.7109375" style="2" customWidth="1"/>
    <col min="12023" max="12036" width="15.7109375" style="2" customWidth="1"/>
    <col min="12037" max="12276" width="9.140625" style="2"/>
    <col min="12277" max="12277" width="12.7109375" style="2" customWidth="1"/>
    <col min="12278" max="12278" width="50.7109375" style="2" customWidth="1"/>
    <col min="12279" max="12292" width="15.7109375" style="2" customWidth="1"/>
    <col min="12293" max="12532" width="9.140625" style="2"/>
    <col min="12533" max="12533" width="12.7109375" style="2" customWidth="1"/>
    <col min="12534" max="12534" width="50.7109375" style="2" customWidth="1"/>
    <col min="12535" max="12548" width="15.7109375" style="2" customWidth="1"/>
    <col min="12549" max="12788" width="9.140625" style="2"/>
    <col min="12789" max="12789" width="12.7109375" style="2" customWidth="1"/>
    <col min="12790" max="12790" width="50.7109375" style="2" customWidth="1"/>
    <col min="12791" max="12804" width="15.7109375" style="2" customWidth="1"/>
    <col min="12805" max="13044" width="9.140625" style="2"/>
    <col min="13045" max="13045" width="12.7109375" style="2" customWidth="1"/>
    <col min="13046" max="13046" width="50.7109375" style="2" customWidth="1"/>
    <col min="13047" max="13060" width="15.7109375" style="2" customWidth="1"/>
    <col min="13061" max="13300" width="9.140625" style="2"/>
    <col min="13301" max="13301" width="12.7109375" style="2" customWidth="1"/>
    <col min="13302" max="13302" width="50.7109375" style="2" customWidth="1"/>
    <col min="13303" max="13316" width="15.7109375" style="2" customWidth="1"/>
    <col min="13317" max="13556" width="9.140625" style="2"/>
    <col min="13557" max="13557" width="12.7109375" style="2" customWidth="1"/>
    <col min="13558" max="13558" width="50.7109375" style="2" customWidth="1"/>
    <col min="13559" max="13572" width="15.7109375" style="2" customWidth="1"/>
    <col min="13573" max="13812" width="9.140625" style="2"/>
    <col min="13813" max="13813" width="12.7109375" style="2" customWidth="1"/>
    <col min="13814" max="13814" width="50.7109375" style="2" customWidth="1"/>
    <col min="13815" max="13828" width="15.7109375" style="2" customWidth="1"/>
    <col min="13829" max="14068" width="9.140625" style="2"/>
    <col min="14069" max="14069" width="12.7109375" style="2" customWidth="1"/>
    <col min="14070" max="14070" width="50.7109375" style="2" customWidth="1"/>
    <col min="14071" max="14084" width="15.7109375" style="2" customWidth="1"/>
    <col min="14085" max="14324" width="9.140625" style="2"/>
    <col min="14325" max="14325" width="12.7109375" style="2" customWidth="1"/>
    <col min="14326" max="14326" width="50.7109375" style="2" customWidth="1"/>
    <col min="14327" max="14340" width="15.7109375" style="2" customWidth="1"/>
    <col min="14341" max="14580" width="9.140625" style="2"/>
    <col min="14581" max="14581" width="12.7109375" style="2" customWidth="1"/>
    <col min="14582" max="14582" width="50.7109375" style="2" customWidth="1"/>
    <col min="14583" max="14596" width="15.7109375" style="2" customWidth="1"/>
    <col min="14597" max="14836" width="9.140625" style="2"/>
    <col min="14837" max="14837" width="12.7109375" style="2" customWidth="1"/>
    <col min="14838" max="14838" width="50.7109375" style="2" customWidth="1"/>
    <col min="14839" max="14852" width="15.7109375" style="2" customWidth="1"/>
    <col min="14853" max="15092" width="9.140625" style="2"/>
    <col min="15093" max="15093" width="12.7109375" style="2" customWidth="1"/>
    <col min="15094" max="15094" width="50.7109375" style="2" customWidth="1"/>
    <col min="15095" max="15108" width="15.7109375" style="2" customWidth="1"/>
    <col min="15109" max="15348" width="9.140625" style="2"/>
    <col min="15349" max="15349" width="12.7109375" style="2" customWidth="1"/>
    <col min="15350" max="15350" width="50.7109375" style="2" customWidth="1"/>
    <col min="15351" max="15364" width="15.7109375" style="2" customWidth="1"/>
    <col min="15365" max="15604" width="9.140625" style="2"/>
    <col min="15605" max="15605" width="12.7109375" style="2" customWidth="1"/>
    <col min="15606" max="15606" width="50.7109375" style="2" customWidth="1"/>
    <col min="15607" max="15620" width="15.7109375" style="2" customWidth="1"/>
    <col min="15621" max="15860" width="9.140625" style="2"/>
    <col min="15861" max="15861" width="12.7109375" style="2" customWidth="1"/>
    <col min="15862" max="15862" width="50.7109375" style="2" customWidth="1"/>
    <col min="15863" max="15876" width="15.7109375" style="2" customWidth="1"/>
    <col min="15877" max="16116" width="9.140625" style="2"/>
    <col min="16117" max="16117" width="12.7109375" style="2" customWidth="1"/>
    <col min="16118" max="16118" width="50.7109375" style="2" customWidth="1"/>
    <col min="16119" max="16132" width="15.7109375" style="2" customWidth="1"/>
    <col min="16133" max="16384" width="9.140625" style="2"/>
  </cols>
  <sheetData>
    <row r="3" spans="1:8" ht="15.75" x14ac:dyDescent="0.25">
      <c r="A3" s="113" t="s">
        <v>23</v>
      </c>
      <c r="B3" s="113"/>
      <c r="C3" s="113"/>
      <c r="D3" s="113"/>
      <c r="E3" s="113"/>
      <c r="F3" s="113"/>
      <c r="G3" s="113"/>
    </row>
    <row r="4" spans="1:8" ht="15.75" x14ac:dyDescent="0.25">
      <c r="A4" s="113" t="s">
        <v>188</v>
      </c>
      <c r="B4" s="113"/>
      <c r="C4" s="113"/>
      <c r="D4" s="113"/>
      <c r="E4" s="113"/>
      <c r="F4" s="113"/>
      <c r="G4" s="113"/>
    </row>
    <row r="5" spans="1:8" ht="15.75" x14ac:dyDescent="0.25">
      <c r="A5" s="113" t="s">
        <v>24</v>
      </c>
      <c r="B5" s="113"/>
      <c r="C5" s="113"/>
      <c r="D5" s="113"/>
      <c r="E5" s="113"/>
      <c r="F5" s="113"/>
      <c r="G5" s="113"/>
    </row>
    <row r="6" spans="1:8" x14ac:dyDescent="0.2">
      <c r="A6" s="114"/>
      <c r="B6" s="114"/>
      <c r="C6" s="114"/>
      <c r="D6" s="114"/>
      <c r="E6" s="114"/>
      <c r="F6" s="114"/>
      <c r="G6" s="114"/>
    </row>
    <row r="7" spans="1:8" x14ac:dyDescent="0.2">
      <c r="F7" s="85" t="s">
        <v>25</v>
      </c>
      <c r="G7" s="85"/>
    </row>
    <row r="8" spans="1:8" s="7" customFormat="1" ht="71.25" x14ac:dyDescent="0.2">
      <c r="A8" s="6" t="s">
        <v>26</v>
      </c>
      <c r="B8" s="6" t="s">
        <v>27</v>
      </c>
      <c r="C8" s="6" t="s">
        <v>28</v>
      </c>
      <c r="D8" s="6" t="s">
        <v>29</v>
      </c>
      <c r="E8" s="6" t="s">
        <v>30</v>
      </c>
      <c r="F8" s="6" t="s">
        <v>31</v>
      </c>
      <c r="G8" s="6" t="s">
        <v>32</v>
      </c>
    </row>
    <row r="9" spans="1:8" ht="14.25" x14ac:dyDescent="0.2">
      <c r="A9" s="6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</row>
    <row r="10" spans="1:8" ht="60" x14ac:dyDescent="0.2">
      <c r="A10" s="8" t="s">
        <v>33</v>
      </c>
      <c r="B10" s="9" t="s">
        <v>34</v>
      </c>
      <c r="C10" s="10">
        <v>36853.753000000012</v>
      </c>
      <c r="D10" s="10">
        <v>26078.447</v>
      </c>
      <c r="E10" s="10">
        <v>22714.066950000004</v>
      </c>
      <c r="F10" s="11">
        <f t="shared" ref="F10:F47" si="0">D10-E10</f>
        <v>3364.3800499999961</v>
      </c>
      <c r="G10" s="11">
        <f t="shared" ref="G10:G47" si="1">IF(D10=0,0,(E10/D10)*100)</f>
        <v>87.099001524132177</v>
      </c>
      <c r="H10" s="12"/>
    </row>
    <row r="11" spans="1:8" ht="45" x14ac:dyDescent="0.2">
      <c r="A11" s="8" t="s">
        <v>35</v>
      </c>
      <c r="B11" s="9" t="s">
        <v>36</v>
      </c>
      <c r="C11" s="10">
        <v>22033.195</v>
      </c>
      <c r="D11" s="10">
        <v>16845.174999999999</v>
      </c>
      <c r="E11" s="10">
        <v>13634.453689999998</v>
      </c>
      <c r="F11" s="11">
        <f t="shared" si="0"/>
        <v>3210.7213100000008</v>
      </c>
      <c r="G11" s="11">
        <f t="shared" si="1"/>
        <v>80.939816238180967</v>
      </c>
      <c r="H11" s="12"/>
    </row>
    <row r="12" spans="1:8" ht="45" x14ac:dyDescent="0.2">
      <c r="A12" s="8" t="s">
        <v>37</v>
      </c>
      <c r="B12" s="9" t="s">
        <v>38</v>
      </c>
      <c r="C12" s="10">
        <v>47438.9</v>
      </c>
      <c r="D12" s="10">
        <v>35597.1</v>
      </c>
      <c r="E12" s="10">
        <v>34855.495060000001</v>
      </c>
      <c r="F12" s="11">
        <f t="shared" si="0"/>
        <v>741.60493999999744</v>
      </c>
      <c r="G12" s="11">
        <f t="shared" si="1"/>
        <v>97.916670346741739</v>
      </c>
      <c r="H12" s="12"/>
    </row>
    <row r="13" spans="1:8" ht="90" x14ac:dyDescent="0.2">
      <c r="A13" s="8" t="s">
        <v>207</v>
      </c>
      <c r="B13" s="9" t="s">
        <v>208</v>
      </c>
      <c r="C13" s="10">
        <v>41.698</v>
      </c>
      <c r="D13" s="10">
        <v>41.698</v>
      </c>
      <c r="E13" s="10">
        <v>41.681550000000001</v>
      </c>
      <c r="F13" s="11">
        <f t="shared" si="0"/>
        <v>1.6449999999998965E-2</v>
      </c>
      <c r="G13" s="11">
        <f t="shared" si="1"/>
        <v>99.960549666650678</v>
      </c>
      <c r="H13" s="12"/>
    </row>
    <row r="14" spans="1:8" ht="75" x14ac:dyDescent="0.2">
      <c r="A14" s="8" t="s">
        <v>209</v>
      </c>
      <c r="B14" s="9" t="s">
        <v>210</v>
      </c>
      <c r="C14" s="10">
        <v>253.60000000000002</v>
      </c>
      <c r="D14" s="10">
        <v>253.60000000000002</v>
      </c>
      <c r="E14" s="10">
        <v>253.60000000000002</v>
      </c>
      <c r="F14" s="11">
        <f t="shared" si="0"/>
        <v>0</v>
      </c>
      <c r="G14" s="11">
        <f t="shared" si="1"/>
        <v>100</v>
      </c>
      <c r="H14" s="12"/>
    </row>
    <row r="15" spans="1:8" ht="75" x14ac:dyDescent="0.2">
      <c r="A15" s="8" t="s">
        <v>211</v>
      </c>
      <c r="B15" s="9" t="s">
        <v>212</v>
      </c>
      <c r="C15" s="10">
        <v>205.4</v>
      </c>
      <c r="D15" s="10">
        <v>143.5</v>
      </c>
      <c r="E15" s="10">
        <v>140.90866</v>
      </c>
      <c r="F15" s="11">
        <f t="shared" si="0"/>
        <v>2.5913400000000024</v>
      </c>
      <c r="G15" s="11">
        <f t="shared" si="1"/>
        <v>98.194188153310108</v>
      </c>
      <c r="H15" s="12"/>
    </row>
    <row r="16" spans="1:8" ht="45" x14ac:dyDescent="0.2">
      <c r="A16" s="8" t="s">
        <v>213</v>
      </c>
      <c r="B16" s="9" t="s">
        <v>214</v>
      </c>
      <c r="C16" s="10">
        <v>4643.3999999999996</v>
      </c>
      <c r="D16" s="10">
        <v>2617.0000000000005</v>
      </c>
      <c r="E16" s="10">
        <v>2487.8221000000003</v>
      </c>
      <c r="F16" s="11">
        <f t="shared" si="0"/>
        <v>129.17790000000014</v>
      </c>
      <c r="G16" s="11">
        <f t="shared" si="1"/>
        <v>95.063893771494065</v>
      </c>
      <c r="H16" s="12"/>
    </row>
    <row r="17" spans="1:8" ht="30" x14ac:dyDescent="0.2">
      <c r="A17" s="8" t="s">
        <v>39</v>
      </c>
      <c r="B17" s="9" t="s">
        <v>40</v>
      </c>
      <c r="C17" s="10">
        <v>2235.3360000000002</v>
      </c>
      <c r="D17" s="10">
        <v>2235.3360000000002</v>
      </c>
      <c r="E17" s="10">
        <v>2234.4180000000001</v>
      </c>
      <c r="F17" s="11">
        <f t="shared" si="0"/>
        <v>0.91800000000012005</v>
      </c>
      <c r="G17" s="11">
        <f t="shared" si="1"/>
        <v>99.958932348425463</v>
      </c>
      <c r="H17" s="12"/>
    </row>
    <row r="18" spans="1:8" ht="30" x14ac:dyDescent="0.2">
      <c r="A18" s="8" t="s">
        <v>41</v>
      </c>
      <c r="B18" s="9" t="s">
        <v>42</v>
      </c>
      <c r="C18" s="10">
        <v>1202.3150000000001</v>
      </c>
      <c r="D18" s="10">
        <v>1202.3150000000001</v>
      </c>
      <c r="E18" s="10">
        <v>1178.3113700000001</v>
      </c>
      <c r="F18" s="11">
        <f t="shared" si="0"/>
        <v>24.00362999999993</v>
      </c>
      <c r="G18" s="11">
        <f t="shared" si="1"/>
        <v>98.003548986746409</v>
      </c>
      <c r="H18" s="12"/>
    </row>
    <row r="19" spans="1:8" ht="30" x14ac:dyDescent="0.2">
      <c r="A19" s="8" t="s">
        <v>45</v>
      </c>
      <c r="B19" s="9" t="s">
        <v>46</v>
      </c>
      <c r="C19" s="10">
        <v>60</v>
      </c>
      <c r="D19" s="10">
        <v>45</v>
      </c>
      <c r="E19" s="10">
        <v>0</v>
      </c>
      <c r="F19" s="11">
        <f t="shared" si="0"/>
        <v>45</v>
      </c>
      <c r="G19" s="11">
        <f t="shared" si="1"/>
        <v>0</v>
      </c>
      <c r="H19" s="12"/>
    </row>
    <row r="20" spans="1:8" ht="30" x14ac:dyDescent="0.2">
      <c r="A20" s="8" t="s">
        <v>47</v>
      </c>
      <c r="B20" s="9" t="s">
        <v>48</v>
      </c>
      <c r="C20" s="10">
        <v>1.62</v>
      </c>
      <c r="D20" s="10">
        <v>1.2150000000000001</v>
      </c>
      <c r="E20" s="10">
        <v>0</v>
      </c>
      <c r="F20" s="11">
        <f t="shared" si="0"/>
        <v>1.2150000000000001</v>
      </c>
      <c r="G20" s="11">
        <f t="shared" si="1"/>
        <v>0</v>
      </c>
      <c r="H20" s="12"/>
    </row>
    <row r="21" spans="1:8" ht="30" x14ac:dyDescent="0.2">
      <c r="A21" s="8" t="s">
        <v>49</v>
      </c>
      <c r="B21" s="9" t="s">
        <v>50</v>
      </c>
      <c r="C21" s="10">
        <v>0</v>
      </c>
      <c r="D21" s="10">
        <v>0</v>
      </c>
      <c r="E21" s="10">
        <v>0</v>
      </c>
      <c r="F21" s="11">
        <f t="shared" si="0"/>
        <v>0</v>
      </c>
      <c r="G21" s="11">
        <f t="shared" si="1"/>
        <v>0</v>
      </c>
      <c r="H21" s="12"/>
    </row>
    <row r="22" spans="1:8" ht="30" x14ac:dyDescent="0.2">
      <c r="A22" s="8" t="s">
        <v>51</v>
      </c>
      <c r="B22" s="9" t="s">
        <v>52</v>
      </c>
      <c r="C22" s="10">
        <v>28.8</v>
      </c>
      <c r="D22" s="10">
        <v>28.8</v>
      </c>
      <c r="E22" s="10">
        <v>0</v>
      </c>
      <c r="F22" s="11">
        <f t="shared" si="0"/>
        <v>28.8</v>
      </c>
      <c r="G22" s="11">
        <f t="shared" si="1"/>
        <v>0</v>
      </c>
      <c r="H22" s="12"/>
    </row>
    <row r="23" spans="1:8" ht="60" x14ac:dyDescent="0.2">
      <c r="A23" s="8" t="s">
        <v>53</v>
      </c>
      <c r="B23" s="9" t="s">
        <v>54</v>
      </c>
      <c r="C23" s="10">
        <v>320</v>
      </c>
      <c r="D23" s="10">
        <v>320</v>
      </c>
      <c r="E23" s="10">
        <v>17</v>
      </c>
      <c r="F23" s="11">
        <f t="shared" si="0"/>
        <v>303</v>
      </c>
      <c r="G23" s="11">
        <f t="shared" si="1"/>
        <v>5.3125</v>
      </c>
      <c r="H23" s="12"/>
    </row>
    <row r="24" spans="1:8" ht="75" x14ac:dyDescent="0.2">
      <c r="A24" s="8" t="s">
        <v>55</v>
      </c>
      <c r="B24" s="9" t="s">
        <v>56</v>
      </c>
      <c r="C24" s="10">
        <v>824.00200000000007</v>
      </c>
      <c r="D24" s="10">
        <v>588.4</v>
      </c>
      <c r="E24" s="10">
        <v>231.88676000000001</v>
      </c>
      <c r="F24" s="11">
        <f t="shared" si="0"/>
        <v>356.51324</v>
      </c>
      <c r="G24" s="11">
        <f t="shared" si="1"/>
        <v>39.40971447994562</v>
      </c>
      <c r="H24" s="12"/>
    </row>
    <row r="25" spans="1:8" ht="60" x14ac:dyDescent="0.2">
      <c r="A25" s="8" t="s">
        <v>215</v>
      </c>
      <c r="B25" s="9" t="s">
        <v>216</v>
      </c>
      <c r="C25" s="10">
        <v>640.82799999999997</v>
      </c>
      <c r="D25" s="10">
        <v>640.82799999999997</v>
      </c>
      <c r="E25" s="10">
        <v>312.16170000000005</v>
      </c>
      <c r="F25" s="11">
        <f t="shared" si="0"/>
        <v>328.66629999999992</v>
      </c>
      <c r="G25" s="11">
        <f t="shared" si="1"/>
        <v>48.712244159119152</v>
      </c>
      <c r="H25" s="12"/>
    </row>
    <row r="26" spans="1:8" ht="45" x14ac:dyDescent="0.2">
      <c r="A26" s="8" t="s">
        <v>57</v>
      </c>
      <c r="B26" s="9" t="s">
        <v>58</v>
      </c>
      <c r="C26" s="10">
        <v>1194</v>
      </c>
      <c r="D26" s="10">
        <v>1194</v>
      </c>
      <c r="E26" s="10">
        <v>1187.4773200000002</v>
      </c>
      <c r="F26" s="11">
        <f t="shared" si="0"/>
        <v>6.5226799999998093</v>
      </c>
      <c r="G26" s="11">
        <f t="shared" si="1"/>
        <v>99.45371189279733</v>
      </c>
      <c r="H26" s="12"/>
    </row>
    <row r="27" spans="1:8" ht="45" x14ac:dyDescent="0.2">
      <c r="A27" s="8" t="s">
        <v>59</v>
      </c>
      <c r="B27" s="9" t="s">
        <v>217</v>
      </c>
      <c r="C27" s="10">
        <v>9741.6729999999989</v>
      </c>
      <c r="D27" s="10">
        <v>6663.2120000000004</v>
      </c>
      <c r="E27" s="10">
        <v>5991.6093700000001</v>
      </c>
      <c r="F27" s="11">
        <f t="shared" si="0"/>
        <v>671.60263000000032</v>
      </c>
      <c r="G27" s="11">
        <f t="shared" si="1"/>
        <v>89.920737476160141</v>
      </c>
      <c r="H27" s="12"/>
    </row>
    <row r="28" spans="1:8" ht="30" x14ac:dyDescent="0.2">
      <c r="A28" s="8" t="s">
        <v>60</v>
      </c>
      <c r="B28" s="9" t="s">
        <v>61</v>
      </c>
      <c r="C28" s="10">
        <v>3376.17</v>
      </c>
      <c r="D28" s="10">
        <v>2559.3000000000002</v>
      </c>
      <c r="E28" s="10">
        <v>474.25546000000003</v>
      </c>
      <c r="F28" s="11">
        <f t="shared" si="0"/>
        <v>2085.0445400000003</v>
      </c>
      <c r="G28" s="11">
        <f t="shared" si="1"/>
        <v>18.530670886570547</v>
      </c>
      <c r="H28" s="12"/>
    </row>
    <row r="29" spans="1:8" ht="30" x14ac:dyDescent="0.2">
      <c r="A29" s="8" t="s">
        <v>62</v>
      </c>
      <c r="B29" s="9" t="s">
        <v>63</v>
      </c>
      <c r="C29" s="10">
        <v>10331.731</v>
      </c>
      <c r="D29" s="10">
        <v>7257.4340000000002</v>
      </c>
      <c r="E29" s="10">
        <v>6867.9586900000013</v>
      </c>
      <c r="F29" s="11">
        <f t="shared" si="0"/>
        <v>389.4753099999989</v>
      </c>
      <c r="G29" s="11">
        <f t="shared" si="1"/>
        <v>94.633429528949236</v>
      </c>
      <c r="H29" s="12"/>
    </row>
    <row r="30" spans="1:8" ht="30" x14ac:dyDescent="0.2">
      <c r="A30" s="8" t="s">
        <v>218</v>
      </c>
      <c r="B30" s="9" t="s">
        <v>219</v>
      </c>
      <c r="C30" s="10">
        <v>100</v>
      </c>
      <c r="D30" s="10">
        <v>100</v>
      </c>
      <c r="E30" s="10">
        <v>99.984999999999999</v>
      </c>
      <c r="F30" s="11">
        <f t="shared" si="0"/>
        <v>1.5000000000000568E-2</v>
      </c>
      <c r="G30" s="11">
        <f t="shared" si="1"/>
        <v>99.984999999999999</v>
      </c>
      <c r="H30" s="12"/>
    </row>
    <row r="31" spans="1:8" ht="45" x14ac:dyDescent="0.2">
      <c r="A31" s="8" t="s">
        <v>64</v>
      </c>
      <c r="B31" s="9" t="s">
        <v>65</v>
      </c>
      <c r="C31" s="10">
        <v>35928.406999999999</v>
      </c>
      <c r="D31" s="10">
        <v>35928.406999999999</v>
      </c>
      <c r="E31" s="10">
        <v>35657.554240000005</v>
      </c>
      <c r="F31" s="11">
        <f t="shared" si="0"/>
        <v>270.8527599999943</v>
      </c>
      <c r="G31" s="11">
        <f t="shared" si="1"/>
        <v>99.246132009136971</v>
      </c>
      <c r="H31" s="12"/>
    </row>
    <row r="32" spans="1:8" ht="15" x14ac:dyDescent="0.2">
      <c r="A32" s="8" t="s">
        <v>66</v>
      </c>
      <c r="B32" s="9" t="s">
        <v>67</v>
      </c>
      <c r="C32" s="10">
        <v>27567.735000000001</v>
      </c>
      <c r="D32" s="10">
        <v>23240.398000000001</v>
      </c>
      <c r="E32" s="10">
        <v>21939.274239999999</v>
      </c>
      <c r="F32" s="11">
        <f t="shared" si="0"/>
        <v>1301.1237600000022</v>
      </c>
      <c r="G32" s="11">
        <f t="shared" si="1"/>
        <v>94.401456635983592</v>
      </c>
      <c r="H32" s="12"/>
    </row>
    <row r="33" spans="1:8" ht="15" x14ac:dyDescent="0.2">
      <c r="A33" s="8" t="s">
        <v>68</v>
      </c>
      <c r="B33" s="9" t="s">
        <v>69</v>
      </c>
      <c r="C33" s="10">
        <v>497.99700000000001</v>
      </c>
      <c r="D33" s="10">
        <v>497.99700000000001</v>
      </c>
      <c r="E33" s="10">
        <v>299.99700000000001</v>
      </c>
      <c r="F33" s="11">
        <f t="shared" si="0"/>
        <v>198</v>
      </c>
      <c r="G33" s="11">
        <f t="shared" si="1"/>
        <v>60.240724341712905</v>
      </c>
      <c r="H33" s="12"/>
    </row>
    <row r="34" spans="1:8" ht="30" x14ac:dyDescent="0.2">
      <c r="A34" s="8" t="s">
        <v>70</v>
      </c>
      <c r="B34" s="9" t="s">
        <v>71</v>
      </c>
      <c r="C34" s="10">
        <v>133.892</v>
      </c>
      <c r="D34" s="10">
        <v>133.892</v>
      </c>
      <c r="E34" s="10">
        <v>114.8045</v>
      </c>
      <c r="F34" s="11">
        <f t="shared" si="0"/>
        <v>19.087499999999991</v>
      </c>
      <c r="G34" s="11">
        <f t="shared" si="1"/>
        <v>85.744107190870253</v>
      </c>
      <c r="H34" s="12"/>
    </row>
    <row r="35" spans="1:8" ht="15" x14ac:dyDescent="0.2">
      <c r="A35" s="8" t="s">
        <v>72</v>
      </c>
      <c r="B35" s="9" t="s">
        <v>73</v>
      </c>
      <c r="C35" s="10">
        <v>5257.3730000000005</v>
      </c>
      <c r="D35" s="10">
        <v>4147.357</v>
      </c>
      <c r="E35" s="10">
        <v>3569.1630399999999</v>
      </c>
      <c r="F35" s="11">
        <f t="shared" si="0"/>
        <v>578.19396000000006</v>
      </c>
      <c r="G35" s="11">
        <f t="shared" si="1"/>
        <v>86.058736684592134</v>
      </c>
      <c r="H35" s="12"/>
    </row>
    <row r="36" spans="1:8" ht="30" x14ac:dyDescent="0.2">
      <c r="A36" s="8" t="s">
        <v>74</v>
      </c>
      <c r="B36" s="9" t="s">
        <v>75</v>
      </c>
      <c r="C36" s="10">
        <v>300</v>
      </c>
      <c r="D36" s="10">
        <v>300</v>
      </c>
      <c r="E36" s="10">
        <v>0</v>
      </c>
      <c r="F36" s="11">
        <f t="shared" si="0"/>
        <v>300</v>
      </c>
      <c r="G36" s="11">
        <f t="shared" si="1"/>
        <v>0</v>
      </c>
      <c r="H36" s="12"/>
    </row>
    <row r="37" spans="1:8" ht="30" x14ac:dyDescent="0.2">
      <c r="A37" s="8" t="s">
        <v>76</v>
      </c>
      <c r="B37" s="9" t="s">
        <v>77</v>
      </c>
      <c r="C37" s="10">
        <v>7930.6090000000004</v>
      </c>
      <c r="D37" s="10">
        <v>6221.7840000000006</v>
      </c>
      <c r="E37" s="10">
        <v>5098.1673700000001</v>
      </c>
      <c r="F37" s="11">
        <f t="shared" si="0"/>
        <v>1123.6166300000004</v>
      </c>
      <c r="G37" s="11">
        <f t="shared" si="1"/>
        <v>81.940603691802863</v>
      </c>
      <c r="H37" s="12"/>
    </row>
    <row r="38" spans="1:8" ht="15" x14ac:dyDescent="0.2">
      <c r="A38" s="8" t="s">
        <v>78</v>
      </c>
      <c r="B38" s="9" t="s">
        <v>79</v>
      </c>
      <c r="C38" s="10">
        <v>100</v>
      </c>
      <c r="D38" s="10">
        <v>100</v>
      </c>
      <c r="E38" s="10">
        <v>0</v>
      </c>
      <c r="F38" s="11">
        <f t="shared" si="0"/>
        <v>100</v>
      </c>
      <c r="G38" s="11">
        <f t="shared" si="1"/>
        <v>0</v>
      </c>
      <c r="H38" s="12"/>
    </row>
    <row r="39" spans="1:8" ht="15" x14ac:dyDescent="0.2">
      <c r="A39" s="8" t="s">
        <v>80</v>
      </c>
      <c r="B39" s="9" t="s">
        <v>220</v>
      </c>
      <c r="C39" s="10">
        <v>428.93799999999999</v>
      </c>
      <c r="D39" s="10">
        <v>358.834</v>
      </c>
      <c r="E39" s="10">
        <v>275.69470000000001</v>
      </c>
      <c r="F39" s="11">
        <f t="shared" si="0"/>
        <v>83.139299999999992</v>
      </c>
      <c r="G39" s="11">
        <f t="shared" si="1"/>
        <v>76.830707235100363</v>
      </c>
      <c r="H39" s="12"/>
    </row>
    <row r="40" spans="1:8" ht="15" x14ac:dyDescent="0.2">
      <c r="A40" s="8" t="s">
        <v>81</v>
      </c>
      <c r="B40" s="9" t="s">
        <v>82</v>
      </c>
      <c r="C40" s="10">
        <v>3000</v>
      </c>
      <c r="D40" s="10">
        <v>3000</v>
      </c>
      <c r="E40" s="10">
        <v>3000</v>
      </c>
      <c r="F40" s="11">
        <f t="shared" si="0"/>
        <v>0</v>
      </c>
      <c r="G40" s="11">
        <f t="shared" si="1"/>
        <v>100</v>
      </c>
      <c r="H40" s="12"/>
    </row>
    <row r="41" spans="1:8" ht="45" x14ac:dyDescent="0.2">
      <c r="A41" s="8" t="s">
        <v>83</v>
      </c>
      <c r="B41" s="9" t="s">
        <v>84</v>
      </c>
      <c r="C41" s="10">
        <v>481.03800000000001</v>
      </c>
      <c r="D41" s="10">
        <v>481.03800000000001</v>
      </c>
      <c r="E41" s="10">
        <v>474.01929999999999</v>
      </c>
      <c r="F41" s="11">
        <f t="shared" si="0"/>
        <v>7.0187000000000239</v>
      </c>
      <c r="G41" s="11">
        <f t="shared" si="1"/>
        <v>98.54092608068386</v>
      </c>
      <c r="H41" s="12"/>
    </row>
    <row r="42" spans="1:8" ht="45" x14ac:dyDescent="0.2">
      <c r="A42" s="8" t="s">
        <v>85</v>
      </c>
      <c r="B42" s="9" t="s">
        <v>86</v>
      </c>
      <c r="C42" s="10">
        <v>1710.5629999999999</v>
      </c>
      <c r="D42" s="10">
        <v>1306.796</v>
      </c>
      <c r="E42" s="10">
        <v>979.44147999999996</v>
      </c>
      <c r="F42" s="11">
        <f t="shared" si="0"/>
        <v>327.35452000000009</v>
      </c>
      <c r="G42" s="11">
        <f t="shared" si="1"/>
        <v>74.949837618113307</v>
      </c>
      <c r="H42" s="12"/>
    </row>
    <row r="43" spans="1:8" ht="45" x14ac:dyDescent="0.2">
      <c r="A43" s="8" t="s">
        <v>87</v>
      </c>
      <c r="B43" s="9" t="s">
        <v>86</v>
      </c>
      <c r="C43" s="10">
        <v>8329.3690000000006</v>
      </c>
      <c r="D43" s="10">
        <v>6568.9350000000004</v>
      </c>
      <c r="E43" s="10">
        <v>6087.2249199999997</v>
      </c>
      <c r="F43" s="11">
        <f t="shared" si="0"/>
        <v>481.71008000000074</v>
      </c>
      <c r="G43" s="11">
        <f t="shared" si="1"/>
        <v>92.666846604510468</v>
      </c>
      <c r="H43" s="12"/>
    </row>
    <row r="44" spans="1:8" ht="15" x14ac:dyDescent="0.2">
      <c r="A44" s="8" t="s">
        <v>88</v>
      </c>
      <c r="B44" s="9" t="s">
        <v>67</v>
      </c>
      <c r="C44" s="10">
        <v>2098</v>
      </c>
      <c r="D44" s="10">
        <v>2098</v>
      </c>
      <c r="E44" s="10">
        <v>2096.46</v>
      </c>
      <c r="F44" s="11">
        <f t="shared" si="0"/>
        <v>1.5399999999999636</v>
      </c>
      <c r="G44" s="11">
        <f t="shared" si="1"/>
        <v>99.926596758817922</v>
      </c>
      <c r="H44" s="12"/>
    </row>
    <row r="45" spans="1:8" ht="45" x14ac:dyDescent="0.2">
      <c r="A45" s="8" t="s">
        <v>89</v>
      </c>
      <c r="B45" s="9" t="s">
        <v>86</v>
      </c>
      <c r="C45" s="10">
        <v>2380.7290000000003</v>
      </c>
      <c r="D45" s="10">
        <v>1780.088</v>
      </c>
      <c r="E45" s="10">
        <v>1410.6517800000001</v>
      </c>
      <c r="F45" s="11">
        <f t="shared" si="0"/>
        <v>369.43621999999982</v>
      </c>
      <c r="G45" s="11">
        <f t="shared" si="1"/>
        <v>79.246182211216535</v>
      </c>
      <c r="H45" s="12"/>
    </row>
    <row r="46" spans="1:8" ht="15" x14ac:dyDescent="0.2">
      <c r="A46" s="8" t="s">
        <v>90</v>
      </c>
      <c r="B46" s="9" t="s">
        <v>91</v>
      </c>
      <c r="C46" s="10">
        <v>100</v>
      </c>
      <c r="D46" s="10">
        <v>100</v>
      </c>
      <c r="E46" s="10">
        <v>0</v>
      </c>
      <c r="F46" s="11">
        <f t="shared" si="0"/>
        <v>100</v>
      </c>
      <c r="G46" s="11">
        <f t="shared" si="1"/>
        <v>0</v>
      </c>
      <c r="H46" s="12"/>
    </row>
    <row r="47" spans="1:8" ht="14.25" x14ac:dyDescent="0.2">
      <c r="A47" s="86" t="s">
        <v>92</v>
      </c>
      <c r="B47" s="87" t="s">
        <v>93</v>
      </c>
      <c r="C47" s="103">
        <v>237771.071</v>
      </c>
      <c r="D47" s="103">
        <v>190675.88599999997</v>
      </c>
      <c r="E47" s="103">
        <v>173725.54425000001</v>
      </c>
      <c r="F47" s="103">
        <f t="shared" si="0"/>
        <v>16950.341749999963</v>
      </c>
      <c r="G47" s="103">
        <f t="shared" si="1"/>
        <v>91.110390461224881</v>
      </c>
      <c r="H47" s="12"/>
    </row>
    <row r="48" spans="1:8" ht="15" x14ac:dyDescent="0.25">
      <c r="A48" s="3"/>
      <c r="B48" s="4"/>
      <c r="C48" s="5"/>
      <c r="D48" s="5"/>
      <c r="E48" s="5"/>
      <c r="F48" s="5"/>
      <c r="G48" s="5"/>
    </row>
    <row r="49" spans="1:8" ht="15" x14ac:dyDescent="0.2">
      <c r="A49" s="13"/>
      <c r="B49" s="14"/>
      <c r="C49" s="15"/>
      <c r="D49" s="15"/>
      <c r="E49" s="15"/>
      <c r="F49" s="15"/>
      <c r="G49" s="15"/>
    </row>
    <row r="57" spans="1:8" s="16" customFormat="1" hidden="1" x14ac:dyDescent="0.2">
      <c r="B57" s="17"/>
      <c r="C57" s="2"/>
      <c r="D57" s="2"/>
      <c r="E57" s="2"/>
      <c r="F57" s="2"/>
      <c r="G57" s="2"/>
      <c r="H57" s="2"/>
    </row>
  </sheetData>
  <mergeCells count="4">
    <mergeCell ref="A5:G5"/>
    <mergeCell ref="A6:G6"/>
    <mergeCell ref="A3:G3"/>
    <mergeCell ref="A4:G4"/>
  </mergeCells>
  <conditionalFormatting sqref="A10:A47">
    <cfRule type="expression" dxfId="83" priority="25" stopIfTrue="1">
      <formula>#REF!=1</formula>
    </cfRule>
    <cfRule type="expression" dxfId="82" priority="26" stopIfTrue="1">
      <formula>#REF!=2</formula>
    </cfRule>
    <cfRule type="expression" dxfId="81" priority="27" stopIfTrue="1">
      <formula>#REF!=3</formula>
    </cfRule>
  </conditionalFormatting>
  <conditionalFormatting sqref="B10:B47">
    <cfRule type="expression" dxfId="80" priority="28" stopIfTrue="1">
      <formula>#REF!=1</formula>
    </cfRule>
    <cfRule type="expression" dxfId="79" priority="29" stopIfTrue="1">
      <formula>#REF!=2</formula>
    </cfRule>
    <cfRule type="expression" dxfId="78" priority="30" stopIfTrue="1">
      <formula>#REF!=3</formula>
    </cfRule>
  </conditionalFormatting>
  <conditionalFormatting sqref="C10:C47">
    <cfRule type="expression" dxfId="77" priority="31" stopIfTrue="1">
      <formula>#REF!=1</formula>
    </cfRule>
    <cfRule type="expression" dxfId="76" priority="32" stopIfTrue="1">
      <formula>#REF!=2</formula>
    </cfRule>
    <cfRule type="expression" dxfId="75" priority="33" stopIfTrue="1">
      <formula>#REF!=3</formula>
    </cfRule>
  </conditionalFormatting>
  <conditionalFormatting sqref="D10:D47">
    <cfRule type="expression" dxfId="74" priority="34" stopIfTrue="1">
      <formula>#REF!=1</formula>
    </cfRule>
    <cfRule type="expression" dxfId="73" priority="35" stopIfTrue="1">
      <formula>#REF!=2</formula>
    </cfRule>
    <cfRule type="expression" dxfId="72" priority="36" stopIfTrue="1">
      <formula>#REF!=3</formula>
    </cfRule>
  </conditionalFormatting>
  <conditionalFormatting sqref="E10:E47">
    <cfRule type="expression" dxfId="71" priority="37" stopIfTrue="1">
      <formula>#REF!=1</formula>
    </cfRule>
    <cfRule type="expression" dxfId="70" priority="38" stopIfTrue="1">
      <formula>#REF!=2</formula>
    </cfRule>
    <cfRule type="expression" dxfId="69" priority="39" stopIfTrue="1">
      <formula>#REF!=3</formula>
    </cfRule>
  </conditionalFormatting>
  <conditionalFormatting sqref="F10:F47">
    <cfRule type="expression" dxfId="68" priority="43" stopIfTrue="1">
      <formula>#REF!=1</formula>
    </cfRule>
    <cfRule type="expression" dxfId="67" priority="44" stopIfTrue="1">
      <formula>#REF!=2</formula>
    </cfRule>
    <cfRule type="expression" dxfId="66" priority="45" stopIfTrue="1">
      <formula>#REF!=3</formula>
    </cfRule>
  </conditionalFormatting>
  <conditionalFormatting sqref="G10:G47">
    <cfRule type="expression" dxfId="65" priority="46" stopIfTrue="1">
      <formula>#REF!=1</formula>
    </cfRule>
    <cfRule type="expression" dxfId="64" priority="47" stopIfTrue="1">
      <formula>#REF!=2</formula>
    </cfRule>
    <cfRule type="expression" dxfId="63" priority="48" stopIfTrue="1">
      <formula>#REF!=3</formula>
    </cfRule>
  </conditionalFormatting>
  <conditionalFormatting sqref="A49:A58">
    <cfRule type="expression" dxfId="62" priority="1" stopIfTrue="1">
      <formula>#REF!=1</formula>
    </cfRule>
    <cfRule type="expression" dxfId="61" priority="2" stopIfTrue="1">
      <formula>#REF!=2</formula>
    </cfRule>
    <cfRule type="expression" dxfId="60" priority="3" stopIfTrue="1">
      <formula>#REF!=3</formula>
    </cfRule>
  </conditionalFormatting>
  <conditionalFormatting sqref="B49:B58">
    <cfRule type="expression" dxfId="59" priority="4" stopIfTrue="1">
      <formula>#REF!=1</formula>
    </cfRule>
    <cfRule type="expression" dxfId="58" priority="5" stopIfTrue="1">
      <formula>#REF!=2</formula>
    </cfRule>
    <cfRule type="expression" dxfId="57" priority="6" stopIfTrue="1">
      <formula>#REF!=3</formula>
    </cfRule>
  </conditionalFormatting>
  <conditionalFormatting sqref="C49:C58">
    <cfRule type="expression" dxfId="56" priority="7" stopIfTrue="1">
      <formula>#REF!=1</formula>
    </cfRule>
    <cfRule type="expression" dxfId="55" priority="8" stopIfTrue="1">
      <formula>#REF!=2</formula>
    </cfRule>
    <cfRule type="expression" dxfId="54" priority="9" stopIfTrue="1">
      <formula>#REF!=3</formula>
    </cfRule>
  </conditionalFormatting>
  <conditionalFormatting sqref="D49:D58">
    <cfRule type="expression" dxfId="53" priority="10" stopIfTrue="1">
      <formula>#REF!=1</formula>
    </cfRule>
    <cfRule type="expression" dxfId="52" priority="11" stopIfTrue="1">
      <formula>#REF!=2</formula>
    </cfRule>
    <cfRule type="expression" dxfId="51" priority="12" stopIfTrue="1">
      <formula>#REF!=3</formula>
    </cfRule>
  </conditionalFormatting>
  <conditionalFormatting sqref="E49:E58">
    <cfRule type="expression" dxfId="50" priority="13" stopIfTrue="1">
      <formula>#REF!=1</formula>
    </cfRule>
    <cfRule type="expression" dxfId="49" priority="14" stopIfTrue="1">
      <formula>#REF!=2</formula>
    </cfRule>
    <cfRule type="expression" dxfId="48" priority="15" stopIfTrue="1">
      <formula>#REF!=3</formula>
    </cfRule>
  </conditionalFormatting>
  <conditionalFormatting sqref="F49:F58">
    <cfRule type="expression" dxfId="47" priority="19" stopIfTrue="1">
      <formula>#REF!=1</formula>
    </cfRule>
    <cfRule type="expression" dxfId="46" priority="20" stopIfTrue="1">
      <formula>#REF!=2</formula>
    </cfRule>
    <cfRule type="expression" dxfId="45" priority="21" stopIfTrue="1">
      <formula>#REF!=3</formula>
    </cfRule>
  </conditionalFormatting>
  <conditionalFormatting sqref="G49:G58">
    <cfRule type="expression" dxfId="44" priority="22" stopIfTrue="1">
      <formula>#REF!=1</formula>
    </cfRule>
    <cfRule type="expression" dxfId="43" priority="23" stopIfTrue="1">
      <formula>#REF!=2</formula>
    </cfRule>
    <cfRule type="expression" dxfId="42" priority="24" stopIfTrue="1">
      <formula>#REF!=3</formula>
    </cfRule>
  </conditionalFormatting>
  <pageMargins left="0.32" right="0.33" top="0.39370078740157499" bottom="0.39370078740157499" header="0" footer="0"/>
  <pageSetup paperSize="9" scale="68" fitToHeight="50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81269-559D-40AD-8580-7FDD701FCCB7}">
  <sheetPr>
    <pageSetUpPr fitToPage="1"/>
  </sheetPr>
  <dimension ref="A2:P45"/>
  <sheetViews>
    <sheetView workbookViewId="0">
      <selection activeCell="J9" sqref="J9"/>
    </sheetView>
  </sheetViews>
  <sheetFormatPr defaultRowHeight="12.75" x14ac:dyDescent="0.2"/>
  <cols>
    <col min="1" max="1" width="12.7109375" style="89" customWidth="1"/>
    <col min="2" max="2" width="50.7109375" style="90" customWidth="1"/>
    <col min="3" max="7" width="15.7109375" style="88" customWidth="1"/>
    <col min="8" max="247" width="9.140625" style="88"/>
    <col min="248" max="248" width="12.7109375" style="88" customWidth="1"/>
    <col min="249" max="249" width="50.7109375" style="88" customWidth="1"/>
    <col min="250" max="263" width="15.7109375" style="88" customWidth="1"/>
    <col min="264" max="503" width="9.140625" style="88"/>
    <col min="504" max="504" width="12.7109375" style="88" customWidth="1"/>
    <col min="505" max="505" width="50.7109375" style="88" customWidth="1"/>
    <col min="506" max="519" width="15.7109375" style="88" customWidth="1"/>
    <col min="520" max="759" width="9.140625" style="88"/>
    <col min="760" max="760" width="12.7109375" style="88" customWidth="1"/>
    <col min="761" max="761" width="50.7109375" style="88" customWidth="1"/>
    <col min="762" max="775" width="15.7109375" style="88" customWidth="1"/>
    <col min="776" max="1015" width="9.140625" style="88"/>
    <col min="1016" max="1016" width="12.7109375" style="88" customWidth="1"/>
    <col min="1017" max="1017" width="50.7109375" style="88" customWidth="1"/>
    <col min="1018" max="1031" width="15.7109375" style="88" customWidth="1"/>
    <col min="1032" max="1271" width="9.140625" style="88"/>
    <col min="1272" max="1272" width="12.7109375" style="88" customWidth="1"/>
    <col min="1273" max="1273" width="50.7109375" style="88" customWidth="1"/>
    <col min="1274" max="1287" width="15.7109375" style="88" customWidth="1"/>
    <col min="1288" max="1527" width="9.140625" style="88"/>
    <col min="1528" max="1528" width="12.7109375" style="88" customWidth="1"/>
    <col min="1529" max="1529" width="50.7109375" style="88" customWidth="1"/>
    <col min="1530" max="1543" width="15.7109375" style="88" customWidth="1"/>
    <col min="1544" max="1783" width="9.140625" style="88"/>
    <col min="1784" max="1784" width="12.7109375" style="88" customWidth="1"/>
    <col min="1785" max="1785" width="50.7109375" style="88" customWidth="1"/>
    <col min="1786" max="1799" width="15.7109375" style="88" customWidth="1"/>
    <col min="1800" max="2039" width="9.140625" style="88"/>
    <col min="2040" max="2040" width="12.7109375" style="88" customWidth="1"/>
    <col min="2041" max="2041" width="50.7109375" style="88" customWidth="1"/>
    <col min="2042" max="2055" width="15.7109375" style="88" customWidth="1"/>
    <col min="2056" max="2295" width="9.140625" style="88"/>
    <col min="2296" max="2296" width="12.7109375" style="88" customWidth="1"/>
    <col min="2297" max="2297" width="50.7109375" style="88" customWidth="1"/>
    <col min="2298" max="2311" width="15.7109375" style="88" customWidth="1"/>
    <col min="2312" max="2551" width="9.140625" style="88"/>
    <col min="2552" max="2552" width="12.7109375" style="88" customWidth="1"/>
    <col min="2553" max="2553" width="50.7109375" style="88" customWidth="1"/>
    <col min="2554" max="2567" width="15.7109375" style="88" customWidth="1"/>
    <col min="2568" max="2807" width="9.140625" style="88"/>
    <col min="2808" max="2808" width="12.7109375" style="88" customWidth="1"/>
    <col min="2809" max="2809" width="50.7109375" style="88" customWidth="1"/>
    <col min="2810" max="2823" width="15.7109375" style="88" customWidth="1"/>
    <col min="2824" max="3063" width="9.140625" style="88"/>
    <col min="3064" max="3064" width="12.7109375" style="88" customWidth="1"/>
    <col min="3065" max="3065" width="50.7109375" style="88" customWidth="1"/>
    <col min="3066" max="3079" width="15.7109375" style="88" customWidth="1"/>
    <col min="3080" max="3319" width="9.140625" style="88"/>
    <col min="3320" max="3320" width="12.7109375" style="88" customWidth="1"/>
    <col min="3321" max="3321" width="50.7109375" style="88" customWidth="1"/>
    <col min="3322" max="3335" width="15.7109375" style="88" customWidth="1"/>
    <col min="3336" max="3575" width="9.140625" style="88"/>
    <col min="3576" max="3576" width="12.7109375" style="88" customWidth="1"/>
    <col min="3577" max="3577" width="50.7109375" style="88" customWidth="1"/>
    <col min="3578" max="3591" width="15.7109375" style="88" customWidth="1"/>
    <col min="3592" max="3831" width="9.140625" style="88"/>
    <col min="3832" max="3832" width="12.7109375" style="88" customWidth="1"/>
    <col min="3833" max="3833" width="50.7109375" style="88" customWidth="1"/>
    <col min="3834" max="3847" width="15.7109375" style="88" customWidth="1"/>
    <col min="3848" max="4087" width="9.140625" style="88"/>
    <col min="4088" max="4088" width="12.7109375" style="88" customWidth="1"/>
    <col min="4089" max="4089" width="50.7109375" style="88" customWidth="1"/>
    <col min="4090" max="4103" width="15.7109375" style="88" customWidth="1"/>
    <col min="4104" max="4343" width="9.140625" style="88"/>
    <col min="4344" max="4344" width="12.7109375" style="88" customWidth="1"/>
    <col min="4345" max="4345" width="50.7109375" style="88" customWidth="1"/>
    <col min="4346" max="4359" width="15.7109375" style="88" customWidth="1"/>
    <col min="4360" max="4599" width="9.140625" style="88"/>
    <col min="4600" max="4600" width="12.7109375" style="88" customWidth="1"/>
    <col min="4601" max="4601" width="50.7109375" style="88" customWidth="1"/>
    <col min="4602" max="4615" width="15.7109375" style="88" customWidth="1"/>
    <col min="4616" max="4855" width="9.140625" style="88"/>
    <col min="4856" max="4856" width="12.7109375" style="88" customWidth="1"/>
    <col min="4857" max="4857" width="50.7109375" style="88" customWidth="1"/>
    <col min="4858" max="4871" width="15.7109375" style="88" customWidth="1"/>
    <col min="4872" max="5111" width="9.140625" style="88"/>
    <col min="5112" max="5112" width="12.7109375" style="88" customWidth="1"/>
    <col min="5113" max="5113" width="50.7109375" style="88" customWidth="1"/>
    <col min="5114" max="5127" width="15.7109375" style="88" customWidth="1"/>
    <col min="5128" max="5367" width="9.140625" style="88"/>
    <col min="5368" max="5368" width="12.7109375" style="88" customWidth="1"/>
    <col min="5369" max="5369" width="50.7109375" style="88" customWidth="1"/>
    <col min="5370" max="5383" width="15.7109375" style="88" customWidth="1"/>
    <col min="5384" max="5623" width="9.140625" style="88"/>
    <col min="5624" max="5624" width="12.7109375" style="88" customWidth="1"/>
    <col min="5625" max="5625" width="50.7109375" style="88" customWidth="1"/>
    <col min="5626" max="5639" width="15.7109375" style="88" customWidth="1"/>
    <col min="5640" max="5879" width="9.140625" style="88"/>
    <col min="5880" max="5880" width="12.7109375" style="88" customWidth="1"/>
    <col min="5881" max="5881" width="50.7109375" style="88" customWidth="1"/>
    <col min="5882" max="5895" width="15.7109375" style="88" customWidth="1"/>
    <col min="5896" max="6135" width="9.140625" style="88"/>
    <col min="6136" max="6136" width="12.7109375" style="88" customWidth="1"/>
    <col min="6137" max="6137" width="50.7109375" style="88" customWidth="1"/>
    <col min="6138" max="6151" width="15.7109375" style="88" customWidth="1"/>
    <col min="6152" max="6391" width="9.140625" style="88"/>
    <col min="6392" max="6392" width="12.7109375" style="88" customWidth="1"/>
    <col min="6393" max="6393" width="50.7109375" style="88" customWidth="1"/>
    <col min="6394" max="6407" width="15.7109375" style="88" customWidth="1"/>
    <col min="6408" max="6647" width="9.140625" style="88"/>
    <col min="6648" max="6648" width="12.7109375" style="88" customWidth="1"/>
    <col min="6649" max="6649" width="50.7109375" style="88" customWidth="1"/>
    <col min="6650" max="6663" width="15.7109375" style="88" customWidth="1"/>
    <col min="6664" max="6903" width="9.140625" style="88"/>
    <col min="6904" max="6904" width="12.7109375" style="88" customWidth="1"/>
    <col min="6905" max="6905" width="50.7109375" style="88" customWidth="1"/>
    <col min="6906" max="6919" width="15.7109375" style="88" customWidth="1"/>
    <col min="6920" max="7159" width="9.140625" style="88"/>
    <col min="7160" max="7160" width="12.7109375" style="88" customWidth="1"/>
    <col min="7161" max="7161" width="50.7109375" style="88" customWidth="1"/>
    <col min="7162" max="7175" width="15.7109375" style="88" customWidth="1"/>
    <col min="7176" max="7415" width="9.140625" style="88"/>
    <col min="7416" max="7416" width="12.7109375" style="88" customWidth="1"/>
    <col min="7417" max="7417" width="50.7109375" style="88" customWidth="1"/>
    <col min="7418" max="7431" width="15.7109375" style="88" customWidth="1"/>
    <col min="7432" max="7671" width="9.140625" style="88"/>
    <col min="7672" max="7672" width="12.7109375" style="88" customWidth="1"/>
    <col min="7673" max="7673" width="50.7109375" style="88" customWidth="1"/>
    <col min="7674" max="7687" width="15.7109375" style="88" customWidth="1"/>
    <col min="7688" max="7927" width="9.140625" style="88"/>
    <col min="7928" max="7928" width="12.7109375" style="88" customWidth="1"/>
    <col min="7929" max="7929" width="50.7109375" style="88" customWidth="1"/>
    <col min="7930" max="7943" width="15.7109375" style="88" customWidth="1"/>
    <col min="7944" max="8183" width="9.140625" style="88"/>
    <col min="8184" max="8184" width="12.7109375" style="88" customWidth="1"/>
    <col min="8185" max="8185" width="50.7109375" style="88" customWidth="1"/>
    <col min="8186" max="8199" width="15.7109375" style="88" customWidth="1"/>
    <col min="8200" max="8439" width="9.140625" style="88"/>
    <col min="8440" max="8440" width="12.7109375" style="88" customWidth="1"/>
    <col min="8441" max="8441" width="50.7109375" style="88" customWidth="1"/>
    <col min="8442" max="8455" width="15.7109375" style="88" customWidth="1"/>
    <col min="8456" max="8695" width="9.140625" style="88"/>
    <col min="8696" max="8696" width="12.7109375" style="88" customWidth="1"/>
    <col min="8697" max="8697" width="50.7109375" style="88" customWidth="1"/>
    <col min="8698" max="8711" width="15.7109375" style="88" customWidth="1"/>
    <col min="8712" max="8951" width="9.140625" style="88"/>
    <col min="8952" max="8952" width="12.7109375" style="88" customWidth="1"/>
    <col min="8953" max="8953" width="50.7109375" style="88" customWidth="1"/>
    <col min="8954" max="8967" width="15.7109375" style="88" customWidth="1"/>
    <col min="8968" max="9207" width="9.140625" style="88"/>
    <col min="9208" max="9208" width="12.7109375" style="88" customWidth="1"/>
    <col min="9209" max="9209" width="50.7109375" style="88" customWidth="1"/>
    <col min="9210" max="9223" width="15.7109375" style="88" customWidth="1"/>
    <col min="9224" max="9463" width="9.140625" style="88"/>
    <col min="9464" max="9464" width="12.7109375" style="88" customWidth="1"/>
    <col min="9465" max="9465" width="50.7109375" style="88" customWidth="1"/>
    <col min="9466" max="9479" width="15.7109375" style="88" customWidth="1"/>
    <col min="9480" max="9719" width="9.140625" style="88"/>
    <col min="9720" max="9720" width="12.7109375" style="88" customWidth="1"/>
    <col min="9721" max="9721" width="50.7109375" style="88" customWidth="1"/>
    <col min="9722" max="9735" width="15.7109375" style="88" customWidth="1"/>
    <col min="9736" max="9975" width="9.140625" style="88"/>
    <col min="9976" max="9976" width="12.7109375" style="88" customWidth="1"/>
    <col min="9977" max="9977" width="50.7109375" style="88" customWidth="1"/>
    <col min="9978" max="9991" width="15.7109375" style="88" customWidth="1"/>
    <col min="9992" max="10231" width="9.140625" style="88"/>
    <col min="10232" max="10232" width="12.7109375" style="88" customWidth="1"/>
    <col min="10233" max="10233" width="50.7109375" style="88" customWidth="1"/>
    <col min="10234" max="10247" width="15.7109375" style="88" customWidth="1"/>
    <col min="10248" max="10487" width="9.140625" style="88"/>
    <col min="10488" max="10488" width="12.7109375" style="88" customWidth="1"/>
    <col min="10489" max="10489" width="50.7109375" style="88" customWidth="1"/>
    <col min="10490" max="10503" width="15.7109375" style="88" customWidth="1"/>
    <col min="10504" max="10743" width="9.140625" style="88"/>
    <col min="10744" max="10744" width="12.7109375" style="88" customWidth="1"/>
    <col min="10745" max="10745" width="50.7109375" style="88" customWidth="1"/>
    <col min="10746" max="10759" width="15.7109375" style="88" customWidth="1"/>
    <col min="10760" max="10999" width="9.140625" style="88"/>
    <col min="11000" max="11000" width="12.7109375" style="88" customWidth="1"/>
    <col min="11001" max="11001" width="50.7109375" style="88" customWidth="1"/>
    <col min="11002" max="11015" width="15.7109375" style="88" customWidth="1"/>
    <col min="11016" max="11255" width="9.140625" style="88"/>
    <col min="11256" max="11256" width="12.7109375" style="88" customWidth="1"/>
    <col min="11257" max="11257" width="50.7109375" style="88" customWidth="1"/>
    <col min="11258" max="11271" width="15.7109375" style="88" customWidth="1"/>
    <col min="11272" max="11511" width="9.140625" style="88"/>
    <col min="11512" max="11512" width="12.7109375" style="88" customWidth="1"/>
    <col min="11513" max="11513" width="50.7109375" style="88" customWidth="1"/>
    <col min="11514" max="11527" width="15.7109375" style="88" customWidth="1"/>
    <col min="11528" max="11767" width="9.140625" style="88"/>
    <col min="11768" max="11768" width="12.7109375" style="88" customWidth="1"/>
    <col min="11769" max="11769" width="50.7109375" style="88" customWidth="1"/>
    <col min="11770" max="11783" width="15.7109375" style="88" customWidth="1"/>
    <col min="11784" max="12023" width="9.140625" style="88"/>
    <col min="12024" max="12024" width="12.7109375" style="88" customWidth="1"/>
    <col min="12025" max="12025" width="50.7109375" style="88" customWidth="1"/>
    <col min="12026" max="12039" width="15.7109375" style="88" customWidth="1"/>
    <col min="12040" max="12279" width="9.140625" style="88"/>
    <col min="12280" max="12280" width="12.7109375" style="88" customWidth="1"/>
    <col min="12281" max="12281" width="50.7109375" style="88" customWidth="1"/>
    <col min="12282" max="12295" width="15.7109375" style="88" customWidth="1"/>
    <col min="12296" max="12535" width="9.140625" style="88"/>
    <col min="12536" max="12536" width="12.7109375" style="88" customWidth="1"/>
    <col min="12537" max="12537" width="50.7109375" style="88" customWidth="1"/>
    <col min="12538" max="12551" width="15.7109375" style="88" customWidth="1"/>
    <col min="12552" max="12791" width="9.140625" style="88"/>
    <col min="12792" max="12792" width="12.7109375" style="88" customWidth="1"/>
    <col min="12793" max="12793" width="50.7109375" style="88" customWidth="1"/>
    <col min="12794" max="12807" width="15.7109375" style="88" customWidth="1"/>
    <col min="12808" max="13047" width="9.140625" style="88"/>
    <col min="13048" max="13048" width="12.7109375" style="88" customWidth="1"/>
    <col min="13049" max="13049" width="50.7109375" style="88" customWidth="1"/>
    <col min="13050" max="13063" width="15.7109375" style="88" customWidth="1"/>
    <col min="13064" max="13303" width="9.140625" style="88"/>
    <col min="13304" max="13304" width="12.7109375" style="88" customWidth="1"/>
    <col min="13305" max="13305" width="50.7109375" style="88" customWidth="1"/>
    <col min="13306" max="13319" width="15.7109375" style="88" customWidth="1"/>
    <col min="13320" max="13559" width="9.140625" style="88"/>
    <col min="13560" max="13560" width="12.7109375" style="88" customWidth="1"/>
    <col min="13561" max="13561" width="50.7109375" style="88" customWidth="1"/>
    <col min="13562" max="13575" width="15.7109375" style="88" customWidth="1"/>
    <col min="13576" max="13815" width="9.140625" style="88"/>
    <col min="13816" max="13816" width="12.7109375" style="88" customWidth="1"/>
    <col min="13817" max="13817" width="50.7109375" style="88" customWidth="1"/>
    <col min="13818" max="13831" width="15.7109375" style="88" customWidth="1"/>
    <col min="13832" max="14071" width="9.140625" style="88"/>
    <col min="14072" max="14072" width="12.7109375" style="88" customWidth="1"/>
    <col min="14073" max="14073" width="50.7109375" style="88" customWidth="1"/>
    <col min="14074" max="14087" width="15.7109375" style="88" customWidth="1"/>
    <col min="14088" max="14327" width="9.140625" style="88"/>
    <col min="14328" max="14328" width="12.7109375" style="88" customWidth="1"/>
    <col min="14329" max="14329" width="50.7109375" style="88" customWidth="1"/>
    <col min="14330" max="14343" width="15.7109375" style="88" customWidth="1"/>
    <col min="14344" max="14583" width="9.140625" style="88"/>
    <col min="14584" max="14584" width="12.7109375" style="88" customWidth="1"/>
    <col min="14585" max="14585" width="50.7109375" style="88" customWidth="1"/>
    <col min="14586" max="14599" width="15.7109375" style="88" customWidth="1"/>
    <col min="14600" max="14839" width="9.140625" style="88"/>
    <col min="14840" max="14840" width="12.7109375" style="88" customWidth="1"/>
    <col min="14841" max="14841" width="50.7109375" style="88" customWidth="1"/>
    <col min="14842" max="14855" width="15.7109375" style="88" customWidth="1"/>
    <col min="14856" max="15095" width="9.140625" style="88"/>
    <col min="15096" max="15096" width="12.7109375" style="88" customWidth="1"/>
    <col min="15097" max="15097" width="50.7109375" style="88" customWidth="1"/>
    <col min="15098" max="15111" width="15.7109375" style="88" customWidth="1"/>
    <col min="15112" max="15351" width="9.140625" style="88"/>
    <col min="15352" max="15352" width="12.7109375" style="88" customWidth="1"/>
    <col min="15353" max="15353" width="50.7109375" style="88" customWidth="1"/>
    <col min="15354" max="15367" width="15.7109375" style="88" customWidth="1"/>
    <col min="15368" max="15607" width="9.140625" style="88"/>
    <col min="15608" max="15608" width="12.7109375" style="88" customWidth="1"/>
    <col min="15609" max="15609" width="50.7109375" style="88" customWidth="1"/>
    <col min="15610" max="15623" width="15.7109375" style="88" customWidth="1"/>
    <col min="15624" max="15863" width="9.140625" style="88"/>
    <col min="15864" max="15864" width="12.7109375" style="88" customWidth="1"/>
    <col min="15865" max="15865" width="50.7109375" style="88" customWidth="1"/>
    <col min="15866" max="15879" width="15.7109375" style="88" customWidth="1"/>
    <col min="15880" max="16119" width="9.140625" style="88"/>
    <col min="16120" max="16120" width="12.7109375" style="88" customWidth="1"/>
    <col min="16121" max="16121" width="50.7109375" style="88" customWidth="1"/>
    <col min="16122" max="16135" width="15.7109375" style="88" customWidth="1"/>
    <col min="16136" max="16384" width="9.140625" style="88"/>
  </cols>
  <sheetData>
    <row r="2" spans="1:16" ht="15.75" x14ac:dyDescent="0.25">
      <c r="A2" s="113" t="s">
        <v>23</v>
      </c>
      <c r="B2" s="113"/>
      <c r="C2" s="113"/>
      <c r="D2" s="113"/>
      <c r="E2" s="113"/>
      <c r="F2" s="113"/>
      <c r="G2" s="113"/>
    </row>
    <row r="3" spans="1:16" ht="15.75" x14ac:dyDescent="0.25">
      <c r="A3" s="113" t="s">
        <v>188</v>
      </c>
      <c r="B3" s="113"/>
      <c r="C3" s="113"/>
      <c r="D3" s="113"/>
      <c r="E3" s="113"/>
      <c r="F3" s="113"/>
      <c r="G3" s="113"/>
    </row>
    <row r="4" spans="1:16" ht="15.75" x14ac:dyDescent="0.25">
      <c r="A4" s="113" t="s">
        <v>206</v>
      </c>
      <c r="B4" s="113"/>
      <c r="C4" s="113"/>
      <c r="D4" s="113"/>
      <c r="E4" s="113"/>
      <c r="F4" s="113"/>
      <c r="G4" s="113"/>
    </row>
    <row r="5" spans="1:16" x14ac:dyDescent="0.2">
      <c r="F5" s="104" t="s">
        <v>25</v>
      </c>
      <c r="G5" s="91"/>
    </row>
    <row r="6" spans="1:16" s="92" customFormat="1" ht="71.25" x14ac:dyDescent="0.2">
      <c r="A6" s="96" t="s">
        <v>26</v>
      </c>
      <c r="B6" s="96" t="s">
        <v>27</v>
      </c>
      <c r="C6" s="96" t="s">
        <v>28</v>
      </c>
      <c r="D6" s="96" t="s">
        <v>29</v>
      </c>
      <c r="E6" s="96" t="s">
        <v>30</v>
      </c>
      <c r="F6" s="96" t="s">
        <v>31</v>
      </c>
      <c r="G6" s="96" t="s">
        <v>32</v>
      </c>
    </row>
    <row r="7" spans="1:16" ht="14.25" x14ac:dyDescent="0.2">
      <c r="A7" s="96">
        <v>1</v>
      </c>
      <c r="B7" s="96">
        <v>2</v>
      </c>
      <c r="C7" s="96">
        <v>3</v>
      </c>
      <c r="D7" s="96">
        <v>4</v>
      </c>
      <c r="E7" s="96">
        <v>5</v>
      </c>
      <c r="F7" s="96">
        <v>6</v>
      </c>
      <c r="G7" s="96">
        <v>7</v>
      </c>
    </row>
    <row r="8" spans="1:16" ht="60" x14ac:dyDescent="0.2">
      <c r="A8" s="97" t="s">
        <v>33</v>
      </c>
      <c r="B8" s="98" t="s">
        <v>34</v>
      </c>
      <c r="C8" s="101">
        <v>415</v>
      </c>
      <c r="D8" s="101">
        <v>365</v>
      </c>
      <c r="E8" s="101">
        <v>7716.9780700000001</v>
      </c>
      <c r="F8" s="102">
        <f t="shared" ref="F8:F35" si="0">D8-E8</f>
        <v>-7351.9780700000001</v>
      </c>
      <c r="G8" s="102">
        <f t="shared" ref="G8:G35" si="1">IF(D8=0,0,(E8/D8)*100)</f>
        <v>2114.2405671232877</v>
      </c>
      <c r="H8" s="93"/>
    </row>
    <row r="9" spans="1:16" ht="45" x14ac:dyDescent="0.2">
      <c r="A9" s="97" t="s">
        <v>35</v>
      </c>
      <c r="B9" s="98" t="s">
        <v>36</v>
      </c>
      <c r="C9" s="101">
        <v>247</v>
      </c>
      <c r="D9" s="101">
        <v>247</v>
      </c>
      <c r="E9" s="101">
        <v>496.99555999999995</v>
      </c>
      <c r="F9" s="102">
        <f t="shared" si="0"/>
        <v>-249.99555999999995</v>
      </c>
      <c r="G9" s="102">
        <f t="shared" si="1"/>
        <v>201.21277732793521</v>
      </c>
      <c r="H9" s="93"/>
      <c r="P9" s="99"/>
    </row>
    <row r="10" spans="1:16" ht="75" x14ac:dyDescent="0.2">
      <c r="A10" s="97" t="s">
        <v>211</v>
      </c>
      <c r="B10" s="98" t="s">
        <v>212</v>
      </c>
      <c r="C10" s="101">
        <v>62</v>
      </c>
      <c r="D10" s="101">
        <v>15.5</v>
      </c>
      <c r="E10" s="101">
        <v>13.041219999999999</v>
      </c>
      <c r="F10" s="102">
        <f t="shared" si="0"/>
        <v>2.4587800000000009</v>
      </c>
      <c r="G10" s="102">
        <f t="shared" si="1"/>
        <v>84.136903225806449</v>
      </c>
      <c r="H10" s="93"/>
    </row>
    <row r="11" spans="1:16" ht="90" x14ac:dyDescent="0.2">
      <c r="A11" s="97" t="s">
        <v>221</v>
      </c>
      <c r="B11" s="98" t="s">
        <v>222</v>
      </c>
      <c r="C11" s="101">
        <v>883.30000000000007</v>
      </c>
      <c r="D11" s="101">
        <v>883.30000000000007</v>
      </c>
      <c r="E11" s="101">
        <v>465.84171000000003</v>
      </c>
      <c r="F11" s="102">
        <f t="shared" si="0"/>
        <v>417.45829000000003</v>
      </c>
      <c r="G11" s="102">
        <f t="shared" si="1"/>
        <v>52.738787501415153</v>
      </c>
      <c r="H11" s="93"/>
    </row>
    <row r="12" spans="1:16" ht="90" x14ac:dyDescent="0.2">
      <c r="A12" s="97" t="s">
        <v>223</v>
      </c>
      <c r="B12" s="98" t="s">
        <v>224</v>
      </c>
      <c r="C12" s="101">
        <v>883.30000000000007</v>
      </c>
      <c r="D12" s="101">
        <v>883.30000000000007</v>
      </c>
      <c r="E12" s="101">
        <v>465.8417</v>
      </c>
      <c r="F12" s="102">
        <f t="shared" si="0"/>
        <v>417.45830000000007</v>
      </c>
      <c r="G12" s="102">
        <f t="shared" si="1"/>
        <v>52.738786369296953</v>
      </c>
      <c r="H12" s="93"/>
    </row>
    <row r="13" spans="1:16" ht="90" x14ac:dyDescent="0.2">
      <c r="A13" s="97" t="s">
        <v>225</v>
      </c>
      <c r="B13" s="98" t="s">
        <v>226</v>
      </c>
      <c r="C13" s="101">
        <v>1611.557</v>
      </c>
      <c r="D13" s="101">
        <v>1611.557</v>
      </c>
      <c r="E13" s="101">
        <v>1611.28721</v>
      </c>
      <c r="F13" s="102">
        <f t="shared" si="0"/>
        <v>0.26979000000005726</v>
      </c>
      <c r="G13" s="102">
        <f t="shared" si="1"/>
        <v>99.983259046996167</v>
      </c>
      <c r="H13" s="93"/>
    </row>
    <row r="14" spans="1:16" ht="90" x14ac:dyDescent="0.2">
      <c r="A14" s="97" t="s">
        <v>227</v>
      </c>
      <c r="B14" s="98" t="s">
        <v>228</v>
      </c>
      <c r="C14" s="101">
        <v>15032.1</v>
      </c>
      <c r="D14" s="101">
        <v>15032.1</v>
      </c>
      <c r="E14" s="101">
        <v>14733.357039999999</v>
      </c>
      <c r="F14" s="102">
        <f t="shared" si="0"/>
        <v>298.7429600000014</v>
      </c>
      <c r="G14" s="102">
        <f t="shared" si="1"/>
        <v>98.012633231551135</v>
      </c>
      <c r="H14" s="93"/>
    </row>
    <row r="15" spans="1:16" ht="90" x14ac:dyDescent="0.2">
      <c r="A15" s="97" t="s">
        <v>229</v>
      </c>
      <c r="B15" s="98" t="s">
        <v>230</v>
      </c>
      <c r="C15" s="101">
        <v>425.40000000000003</v>
      </c>
      <c r="D15" s="101">
        <v>425.40000000000003</v>
      </c>
      <c r="E15" s="101">
        <v>392.07544000000001</v>
      </c>
      <c r="F15" s="102">
        <f t="shared" si="0"/>
        <v>33.324560000000019</v>
      </c>
      <c r="G15" s="102">
        <f t="shared" si="1"/>
        <v>92.166299952985426</v>
      </c>
      <c r="H15" s="93"/>
    </row>
    <row r="16" spans="1:16" ht="90" x14ac:dyDescent="0.2">
      <c r="A16" s="97" t="s">
        <v>231</v>
      </c>
      <c r="B16" s="98" t="s">
        <v>232</v>
      </c>
      <c r="C16" s="101">
        <v>1611.9</v>
      </c>
      <c r="D16" s="101">
        <v>1611.9</v>
      </c>
      <c r="E16" s="101">
        <v>1568.3018000000002</v>
      </c>
      <c r="F16" s="102">
        <f t="shared" si="0"/>
        <v>43.598199999999906</v>
      </c>
      <c r="G16" s="102">
        <f t="shared" si="1"/>
        <v>97.29522923258267</v>
      </c>
      <c r="H16" s="93"/>
    </row>
    <row r="17" spans="1:8" ht="75" x14ac:dyDescent="0.2">
      <c r="A17" s="97" t="s">
        <v>233</v>
      </c>
      <c r="B17" s="98" t="s">
        <v>234</v>
      </c>
      <c r="C17" s="101">
        <v>218.6</v>
      </c>
      <c r="D17" s="101">
        <v>218.6</v>
      </c>
      <c r="E17" s="101">
        <v>52.63</v>
      </c>
      <c r="F17" s="102">
        <f t="shared" si="0"/>
        <v>165.97</v>
      </c>
      <c r="G17" s="102">
        <f t="shared" si="1"/>
        <v>24.075937785910341</v>
      </c>
      <c r="H17" s="93"/>
    </row>
    <row r="18" spans="1:8" ht="15" x14ac:dyDescent="0.2">
      <c r="A18" s="97" t="s">
        <v>235</v>
      </c>
      <c r="B18" s="98" t="s">
        <v>236</v>
      </c>
      <c r="C18" s="101">
        <v>5062.6450000000004</v>
      </c>
      <c r="D18" s="101">
        <v>5062.6450000000004</v>
      </c>
      <c r="E18" s="101">
        <v>3870.42328</v>
      </c>
      <c r="F18" s="102">
        <f t="shared" si="0"/>
        <v>1192.2217200000005</v>
      </c>
      <c r="G18" s="102">
        <f t="shared" si="1"/>
        <v>76.450615834213124</v>
      </c>
      <c r="H18" s="93"/>
    </row>
    <row r="19" spans="1:8" ht="60" x14ac:dyDescent="0.2">
      <c r="A19" s="97" t="s">
        <v>237</v>
      </c>
      <c r="B19" s="98" t="s">
        <v>238</v>
      </c>
      <c r="C19" s="101">
        <v>224</v>
      </c>
      <c r="D19" s="101">
        <v>224</v>
      </c>
      <c r="E19" s="101">
        <v>224</v>
      </c>
      <c r="F19" s="102">
        <f t="shared" si="0"/>
        <v>0</v>
      </c>
      <c r="G19" s="102">
        <f t="shared" si="1"/>
        <v>100</v>
      </c>
      <c r="H19" s="93"/>
    </row>
    <row r="20" spans="1:8" ht="75" x14ac:dyDescent="0.2">
      <c r="A20" s="97" t="s">
        <v>239</v>
      </c>
      <c r="B20" s="98" t="s">
        <v>240</v>
      </c>
      <c r="C20" s="101">
        <v>271.60000000000002</v>
      </c>
      <c r="D20" s="101">
        <v>271.60000000000002</v>
      </c>
      <c r="E20" s="101">
        <v>141.5865</v>
      </c>
      <c r="F20" s="102">
        <f t="shared" si="0"/>
        <v>130.01350000000002</v>
      </c>
      <c r="G20" s="102">
        <f t="shared" si="1"/>
        <v>52.130522827687777</v>
      </c>
      <c r="H20" s="93"/>
    </row>
    <row r="21" spans="1:8" ht="15" x14ac:dyDescent="0.2">
      <c r="A21" s="97" t="s">
        <v>43</v>
      </c>
      <c r="B21" s="98" t="s">
        <v>44</v>
      </c>
      <c r="C21" s="101">
        <v>1524.0910000000001</v>
      </c>
      <c r="D21" s="101">
        <v>1524.0910000000001</v>
      </c>
      <c r="E21" s="101">
        <v>1198.4486299999999</v>
      </c>
      <c r="F21" s="102">
        <f t="shared" si="0"/>
        <v>325.64237000000026</v>
      </c>
      <c r="G21" s="102">
        <f t="shared" si="1"/>
        <v>78.633666231215841</v>
      </c>
      <c r="H21" s="93"/>
    </row>
    <row r="22" spans="1:8" ht="15" x14ac:dyDescent="0.2">
      <c r="A22" s="97" t="s">
        <v>241</v>
      </c>
      <c r="B22" s="98" t="s">
        <v>242</v>
      </c>
      <c r="C22" s="101">
        <v>2621.1370000000002</v>
      </c>
      <c r="D22" s="101">
        <v>2621.1370000000002</v>
      </c>
      <c r="E22" s="101">
        <v>0</v>
      </c>
      <c r="F22" s="102">
        <f t="shared" si="0"/>
        <v>2621.1370000000002</v>
      </c>
      <c r="G22" s="102">
        <f t="shared" si="1"/>
        <v>0</v>
      </c>
      <c r="H22" s="93"/>
    </row>
    <row r="23" spans="1:8" ht="15" x14ac:dyDescent="0.2">
      <c r="A23" s="97" t="s">
        <v>243</v>
      </c>
      <c r="B23" s="98"/>
      <c r="C23" s="101">
        <v>0</v>
      </c>
      <c r="D23" s="101">
        <v>0</v>
      </c>
      <c r="E23" s="101">
        <v>4290.2391699999998</v>
      </c>
      <c r="F23" s="102">
        <f t="shared" si="0"/>
        <v>-4290.2391699999998</v>
      </c>
      <c r="G23" s="102">
        <f t="shared" si="1"/>
        <v>0</v>
      </c>
      <c r="H23" s="93"/>
    </row>
    <row r="24" spans="1:8" ht="30" x14ac:dyDescent="0.2">
      <c r="A24" s="97" t="s">
        <v>62</v>
      </c>
      <c r="B24" s="98" t="s">
        <v>63</v>
      </c>
      <c r="C24" s="101">
        <v>0</v>
      </c>
      <c r="D24" s="101">
        <v>0</v>
      </c>
      <c r="E24" s="101">
        <v>265.06139999999999</v>
      </c>
      <c r="F24" s="102">
        <f t="shared" si="0"/>
        <v>-265.06139999999999</v>
      </c>
      <c r="G24" s="102">
        <f t="shared" si="1"/>
        <v>0</v>
      </c>
      <c r="H24" s="93"/>
    </row>
    <row r="25" spans="1:8" ht="30" x14ac:dyDescent="0.2">
      <c r="A25" s="97" t="s">
        <v>218</v>
      </c>
      <c r="B25" s="98" t="s">
        <v>219</v>
      </c>
      <c r="C25" s="101">
        <v>2751.8710000000001</v>
      </c>
      <c r="D25" s="101">
        <v>2751.8710000000001</v>
      </c>
      <c r="E25" s="101">
        <v>2430.7865000000002</v>
      </c>
      <c r="F25" s="102">
        <f t="shared" si="0"/>
        <v>321.08449999999993</v>
      </c>
      <c r="G25" s="102">
        <f t="shared" si="1"/>
        <v>88.332138388754416</v>
      </c>
      <c r="H25" s="93"/>
    </row>
    <row r="26" spans="1:8" ht="15" x14ac:dyDescent="0.2">
      <c r="A26" s="97" t="s">
        <v>66</v>
      </c>
      <c r="B26" s="98" t="s">
        <v>67</v>
      </c>
      <c r="C26" s="101">
        <v>693.9</v>
      </c>
      <c r="D26" s="101">
        <v>693.9</v>
      </c>
      <c r="E26" s="101">
        <v>693.9</v>
      </c>
      <c r="F26" s="102">
        <f t="shared" si="0"/>
        <v>0</v>
      </c>
      <c r="G26" s="102">
        <f t="shared" si="1"/>
        <v>100</v>
      </c>
      <c r="H26" s="93"/>
    </row>
    <row r="27" spans="1:8" ht="15" x14ac:dyDescent="0.2">
      <c r="A27" s="97" t="s">
        <v>244</v>
      </c>
      <c r="B27" s="98" t="s">
        <v>245</v>
      </c>
      <c r="C27" s="101">
        <v>6656.0479999999998</v>
      </c>
      <c r="D27" s="101">
        <v>6656.0479999999998</v>
      </c>
      <c r="E27" s="101">
        <v>6145.4318599999997</v>
      </c>
      <c r="F27" s="102">
        <f t="shared" si="0"/>
        <v>510.61614000000009</v>
      </c>
      <c r="G27" s="102">
        <f t="shared" si="1"/>
        <v>92.328538796595211</v>
      </c>
      <c r="H27" s="93"/>
    </row>
    <row r="28" spans="1:8" ht="75" x14ac:dyDescent="0.2">
      <c r="A28" s="97" t="s">
        <v>246</v>
      </c>
      <c r="B28" s="98" t="s">
        <v>247</v>
      </c>
      <c r="C28" s="101">
        <v>209.43299999999999</v>
      </c>
      <c r="D28" s="101">
        <v>209.43299999999999</v>
      </c>
      <c r="E28" s="101">
        <v>209.43299999999999</v>
      </c>
      <c r="F28" s="102">
        <f t="shared" si="0"/>
        <v>0</v>
      </c>
      <c r="G28" s="102">
        <f t="shared" si="1"/>
        <v>100</v>
      </c>
      <c r="H28" s="93"/>
    </row>
    <row r="29" spans="1:8" ht="30" x14ac:dyDescent="0.2">
      <c r="A29" s="97" t="s">
        <v>76</v>
      </c>
      <c r="B29" s="98" t="s">
        <v>77</v>
      </c>
      <c r="C29" s="101">
        <v>70.045000000000002</v>
      </c>
      <c r="D29" s="101">
        <v>70.045000000000002</v>
      </c>
      <c r="E29" s="101">
        <v>0</v>
      </c>
      <c r="F29" s="102">
        <f t="shared" si="0"/>
        <v>70.045000000000002</v>
      </c>
      <c r="G29" s="102">
        <f t="shared" si="1"/>
        <v>0</v>
      </c>
      <c r="H29" s="93"/>
    </row>
    <row r="30" spans="1:8" ht="30" x14ac:dyDescent="0.2">
      <c r="A30" s="97" t="s">
        <v>248</v>
      </c>
      <c r="B30" s="98" t="s">
        <v>249</v>
      </c>
      <c r="C30" s="101">
        <v>41.677</v>
      </c>
      <c r="D30" s="101">
        <v>31.791</v>
      </c>
      <c r="E30" s="101">
        <v>0</v>
      </c>
      <c r="F30" s="102">
        <f t="shared" si="0"/>
        <v>31.791</v>
      </c>
      <c r="G30" s="102">
        <f t="shared" si="1"/>
        <v>0</v>
      </c>
      <c r="H30" s="93"/>
    </row>
    <row r="31" spans="1:8" ht="15" x14ac:dyDescent="0.2">
      <c r="A31" s="97" t="s">
        <v>250</v>
      </c>
      <c r="B31" s="98" t="s">
        <v>20</v>
      </c>
      <c r="C31" s="101">
        <v>1002</v>
      </c>
      <c r="D31" s="101">
        <v>1002</v>
      </c>
      <c r="E31" s="101">
        <v>1002</v>
      </c>
      <c r="F31" s="102">
        <f t="shared" si="0"/>
        <v>0</v>
      </c>
      <c r="G31" s="102">
        <f t="shared" si="1"/>
        <v>100</v>
      </c>
      <c r="H31" s="93"/>
    </row>
    <row r="32" spans="1:8" ht="45" x14ac:dyDescent="0.2">
      <c r="A32" s="97" t="s">
        <v>85</v>
      </c>
      <c r="B32" s="98" t="s">
        <v>86</v>
      </c>
      <c r="C32" s="101">
        <v>0</v>
      </c>
      <c r="D32" s="101">
        <v>0</v>
      </c>
      <c r="E32" s="101">
        <v>125.069</v>
      </c>
      <c r="F32" s="102">
        <f t="shared" si="0"/>
        <v>-125.069</v>
      </c>
      <c r="G32" s="102">
        <f t="shared" si="1"/>
        <v>0</v>
      </c>
      <c r="H32" s="93"/>
    </row>
    <row r="33" spans="1:8" ht="45" x14ac:dyDescent="0.2">
      <c r="A33" s="97" t="s">
        <v>87</v>
      </c>
      <c r="B33" s="98" t="s">
        <v>86</v>
      </c>
      <c r="C33" s="101">
        <v>655.43799999999999</v>
      </c>
      <c r="D33" s="101">
        <v>655.43799999999999</v>
      </c>
      <c r="E33" s="101">
        <v>655.43799999999999</v>
      </c>
      <c r="F33" s="102">
        <f t="shared" si="0"/>
        <v>0</v>
      </c>
      <c r="G33" s="102">
        <f t="shared" si="1"/>
        <v>100</v>
      </c>
      <c r="H33" s="93"/>
    </row>
    <row r="34" spans="1:8" ht="30" x14ac:dyDescent="0.2">
      <c r="A34" s="97" t="s">
        <v>251</v>
      </c>
      <c r="B34" s="98" t="s">
        <v>252</v>
      </c>
      <c r="C34" s="101">
        <v>90</v>
      </c>
      <c r="D34" s="101">
        <v>90</v>
      </c>
      <c r="E34" s="101">
        <v>0</v>
      </c>
      <c r="F34" s="102">
        <f t="shared" si="0"/>
        <v>90</v>
      </c>
      <c r="G34" s="102">
        <f t="shared" si="1"/>
        <v>0</v>
      </c>
      <c r="H34" s="93"/>
    </row>
    <row r="35" spans="1:8" ht="20.25" customHeight="1" x14ac:dyDescent="0.2">
      <c r="A35" s="105" t="s">
        <v>92</v>
      </c>
      <c r="B35" s="106" t="s">
        <v>93</v>
      </c>
      <c r="C35" s="107">
        <v>43264.042000000001</v>
      </c>
      <c r="D35" s="107">
        <v>43157.655999999995</v>
      </c>
      <c r="E35" s="107">
        <v>48768.16709000001</v>
      </c>
      <c r="F35" s="107">
        <f t="shared" si="0"/>
        <v>-5610.5110900000145</v>
      </c>
      <c r="G35" s="107">
        <f t="shared" si="1"/>
        <v>113.0000366331295</v>
      </c>
      <c r="H35" s="93"/>
    </row>
    <row r="36" spans="1:8" x14ac:dyDescent="0.2">
      <c r="F36" s="100"/>
      <c r="G36" s="100"/>
    </row>
    <row r="37" spans="1:8" x14ac:dyDescent="0.2">
      <c r="A37" s="94"/>
      <c r="B37" s="95"/>
      <c r="C37" s="93"/>
      <c r="D37" s="93"/>
      <c r="E37" s="93"/>
      <c r="F37" s="93"/>
      <c r="G37" s="93"/>
    </row>
    <row r="45" spans="1:8" hidden="1" x14ac:dyDescent="0.2"/>
  </sheetData>
  <mergeCells count="3">
    <mergeCell ref="A3:G3"/>
    <mergeCell ref="A4:G4"/>
    <mergeCell ref="A2:G2"/>
  </mergeCells>
  <conditionalFormatting sqref="A8:A35">
    <cfRule type="expression" dxfId="41" priority="49" stopIfTrue="1">
      <formula>#REF!=1</formula>
    </cfRule>
    <cfRule type="expression" dxfId="40" priority="50" stopIfTrue="1">
      <formula>#REF!=2</formula>
    </cfRule>
    <cfRule type="expression" dxfId="39" priority="51" stopIfTrue="1">
      <formula>#REF!=3</formula>
    </cfRule>
  </conditionalFormatting>
  <conditionalFormatting sqref="B8:B35">
    <cfRule type="expression" dxfId="38" priority="52" stopIfTrue="1">
      <formula>#REF!=1</formula>
    </cfRule>
    <cfRule type="expression" dxfId="37" priority="53" stopIfTrue="1">
      <formula>#REF!=2</formula>
    </cfRule>
    <cfRule type="expression" dxfId="36" priority="54" stopIfTrue="1">
      <formula>#REF!=3</formula>
    </cfRule>
  </conditionalFormatting>
  <conditionalFormatting sqref="C8:C35">
    <cfRule type="expression" dxfId="35" priority="58" stopIfTrue="1">
      <formula>#REF!=1</formula>
    </cfRule>
    <cfRule type="expression" dxfId="34" priority="59" stopIfTrue="1">
      <formula>#REF!=2</formula>
    </cfRule>
    <cfRule type="expression" dxfId="33" priority="60" stopIfTrue="1">
      <formula>#REF!=3</formula>
    </cfRule>
  </conditionalFormatting>
  <conditionalFormatting sqref="D8:D35">
    <cfRule type="expression" dxfId="32" priority="61" stopIfTrue="1">
      <formula>#REF!=1</formula>
    </cfRule>
    <cfRule type="expression" dxfId="31" priority="62" stopIfTrue="1">
      <formula>#REF!=2</formula>
    </cfRule>
    <cfRule type="expression" dxfId="30" priority="63" stopIfTrue="1">
      <formula>#REF!=3</formula>
    </cfRule>
  </conditionalFormatting>
  <conditionalFormatting sqref="E8:E35">
    <cfRule type="expression" dxfId="29" priority="70" stopIfTrue="1">
      <formula>#REF!=1</formula>
    </cfRule>
    <cfRule type="expression" dxfId="28" priority="71" stopIfTrue="1">
      <formula>#REF!=2</formula>
    </cfRule>
    <cfRule type="expression" dxfId="27" priority="72" stopIfTrue="1">
      <formula>#REF!=3</formula>
    </cfRule>
  </conditionalFormatting>
  <conditionalFormatting sqref="F8:F35">
    <cfRule type="expression" dxfId="26" priority="91" stopIfTrue="1">
      <formula>#REF!=1</formula>
    </cfRule>
    <cfRule type="expression" dxfId="25" priority="92" stopIfTrue="1">
      <formula>#REF!=2</formula>
    </cfRule>
    <cfRule type="expression" dxfId="24" priority="93" stopIfTrue="1">
      <formula>#REF!=3</formula>
    </cfRule>
  </conditionalFormatting>
  <conditionalFormatting sqref="G8:G35">
    <cfRule type="expression" dxfId="23" priority="94" stopIfTrue="1">
      <formula>#REF!=1</formula>
    </cfRule>
    <cfRule type="expression" dxfId="22" priority="95" stopIfTrue="1">
      <formula>#REF!=2</formula>
    </cfRule>
    <cfRule type="expression" dxfId="21" priority="96" stopIfTrue="1">
      <formula>#REF!=3</formula>
    </cfRule>
  </conditionalFormatting>
  <conditionalFormatting sqref="A37:A46">
    <cfRule type="expression" dxfId="20" priority="1" stopIfTrue="1">
      <formula>#REF!=1</formula>
    </cfRule>
    <cfRule type="expression" dxfId="19" priority="2" stopIfTrue="1">
      <formula>#REF!=2</formula>
    </cfRule>
    <cfRule type="expression" dxfId="18" priority="3" stopIfTrue="1">
      <formula>#REF!=3</formula>
    </cfRule>
  </conditionalFormatting>
  <conditionalFormatting sqref="B37:B46">
    <cfRule type="expression" dxfId="17" priority="4" stopIfTrue="1">
      <formula>#REF!=1</formula>
    </cfRule>
    <cfRule type="expression" dxfId="16" priority="5" stopIfTrue="1">
      <formula>#REF!=2</formula>
    </cfRule>
    <cfRule type="expression" dxfId="15" priority="6" stopIfTrue="1">
      <formula>#REF!=3</formula>
    </cfRule>
  </conditionalFormatting>
  <conditionalFormatting sqref="C37:C46">
    <cfRule type="expression" dxfId="14" priority="10" stopIfTrue="1">
      <formula>#REF!=1</formula>
    </cfRule>
    <cfRule type="expression" dxfId="13" priority="11" stopIfTrue="1">
      <formula>#REF!=2</formula>
    </cfRule>
    <cfRule type="expression" dxfId="12" priority="12" stopIfTrue="1">
      <formula>#REF!=3</formula>
    </cfRule>
  </conditionalFormatting>
  <conditionalFormatting sqref="D37:D46">
    <cfRule type="expression" dxfId="11" priority="13" stopIfTrue="1">
      <formula>#REF!=1</formula>
    </cfRule>
    <cfRule type="expression" dxfId="10" priority="14" stopIfTrue="1">
      <formula>#REF!=2</formula>
    </cfRule>
    <cfRule type="expression" dxfId="9" priority="15" stopIfTrue="1">
      <formula>#REF!=3</formula>
    </cfRule>
  </conditionalFormatting>
  <conditionalFormatting sqref="E37:E46">
    <cfRule type="expression" dxfId="8" priority="22" stopIfTrue="1">
      <formula>#REF!=1</formula>
    </cfRule>
    <cfRule type="expression" dxfId="7" priority="23" stopIfTrue="1">
      <formula>#REF!=2</formula>
    </cfRule>
    <cfRule type="expression" dxfId="6" priority="24" stopIfTrue="1">
      <formula>#REF!=3</formula>
    </cfRule>
  </conditionalFormatting>
  <conditionalFormatting sqref="F37:F46">
    <cfRule type="expression" dxfId="5" priority="43" stopIfTrue="1">
      <formula>#REF!=1</formula>
    </cfRule>
    <cfRule type="expression" dxfId="4" priority="44" stopIfTrue="1">
      <formula>#REF!=2</formula>
    </cfRule>
    <cfRule type="expression" dxfId="3" priority="45" stopIfTrue="1">
      <formula>#REF!=3</formula>
    </cfRule>
  </conditionalFormatting>
  <conditionalFormatting sqref="G37:G46">
    <cfRule type="expression" dxfId="2" priority="46" stopIfTrue="1">
      <formula>#REF!=1</formula>
    </cfRule>
    <cfRule type="expression" dxfId="1" priority="47" stopIfTrue="1">
      <formula>#REF!=2</formula>
    </cfRule>
    <cfRule type="expression" dxfId="0" priority="48" stopIfTrue="1">
      <formula>#REF!=3</formula>
    </cfRule>
  </conditionalFormatting>
  <pageMargins left="0.32" right="0.33" top="0.39370078740157499" bottom="0.39370078740157499" header="0" footer="0"/>
  <pageSetup paperSize="9" scale="68" fitToHeight="50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C5813-67D0-49E8-9DCC-0EE05E2A2D3D}">
  <dimension ref="A2:J42"/>
  <sheetViews>
    <sheetView topLeftCell="A36" workbookViewId="0">
      <selection activeCell="M20" sqref="M20"/>
    </sheetView>
  </sheetViews>
  <sheetFormatPr defaultRowHeight="12.75" x14ac:dyDescent="0.2"/>
  <cols>
    <col min="1" max="1" width="0.140625" style="22" customWidth="1"/>
    <col min="2" max="2" width="11.5703125" style="79" customWidth="1"/>
    <col min="3" max="3" width="54.85546875" style="22" customWidth="1"/>
    <col min="4" max="4" width="16.140625" style="43" customWidth="1"/>
    <col min="5" max="5" width="16.5703125" style="43" customWidth="1"/>
    <col min="6" max="6" width="14.5703125" style="43" customWidth="1"/>
    <col min="7" max="7" width="14.7109375" style="43" customWidth="1"/>
    <col min="8" max="8" width="7.42578125" style="22" customWidth="1"/>
    <col min="9" max="16384" width="9.140625" style="22"/>
  </cols>
  <sheetData>
    <row r="2" spans="1:10" ht="15.75" x14ac:dyDescent="0.25">
      <c r="A2" s="20"/>
      <c r="B2" s="115" t="s">
        <v>149</v>
      </c>
      <c r="C2" s="115"/>
      <c r="D2" s="115"/>
      <c r="E2" s="115"/>
      <c r="F2" s="115"/>
      <c r="G2" s="115"/>
      <c r="H2" s="21"/>
      <c r="I2" s="21"/>
      <c r="J2" s="21"/>
    </row>
    <row r="3" spans="1:10" ht="15.75" x14ac:dyDescent="0.25">
      <c r="A3" s="20"/>
      <c r="B3" s="115" t="s">
        <v>150</v>
      </c>
      <c r="C3" s="115"/>
      <c r="D3" s="115"/>
      <c r="E3" s="115"/>
      <c r="F3" s="115"/>
      <c r="G3" s="115"/>
      <c r="H3" s="21"/>
      <c r="I3" s="21"/>
      <c r="J3" s="21"/>
    </row>
    <row r="4" spans="1:10" ht="15.75" x14ac:dyDescent="0.25">
      <c r="A4" s="23"/>
      <c r="B4" s="75"/>
      <c r="C4" s="23"/>
      <c r="D4" s="24"/>
      <c r="E4" s="25"/>
      <c r="F4" s="24"/>
      <c r="G4" s="25" t="s">
        <v>0</v>
      </c>
    </row>
    <row r="5" spans="1:10" ht="68.25" customHeight="1" x14ac:dyDescent="0.25">
      <c r="A5" s="26"/>
      <c r="B5" s="27" t="s">
        <v>1</v>
      </c>
      <c r="C5" s="27" t="s">
        <v>2</v>
      </c>
      <c r="D5" s="28" t="s">
        <v>151</v>
      </c>
      <c r="E5" s="28" t="s">
        <v>179</v>
      </c>
      <c r="F5" s="28" t="s">
        <v>152</v>
      </c>
      <c r="G5" s="28" t="s">
        <v>22</v>
      </c>
    </row>
    <row r="6" spans="1:10" ht="15" x14ac:dyDescent="0.25">
      <c r="A6" s="26"/>
      <c r="B6" s="76">
        <v>10000000</v>
      </c>
      <c r="C6" s="80" t="s">
        <v>153</v>
      </c>
      <c r="D6" s="29">
        <f>D7+D11+D12+D10</f>
        <v>98590.9</v>
      </c>
      <c r="E6" s="29">
        <f>E7+E11+E12+E10</f>
        <v>119341.4</v>
      </c>
      <c r="F6" s="29">
        <f t="shared" ref="F6:F40" si="0">E6-D6</f>
        <v>20750.5</v>
      </c>
      <c r="G6" s="29">
        <f t="shared" ref="G6:G40" si="1">IF(D6=0,0,E6/D6*100)</f>
        <v>121.04707432430376</v>
      </c>
      <c r="H6" s="30"/>
    </row>
    <row r="7" spans="1:10" ht="28.5" x14ac:dyDescent="0.25">
      <c r="A7" s="26"/>
      <c r="B7" s="27">
        <v>11000000</v>
      </c>
      <c r="C7" s="81" t="s">
        <v>154</v>
      </c>
      <c r="D7" s="33">
        <f>D8+D9</f>
        <v>43615.6</v>
      </c>
      <c r="E7" s="33">
        <f>E8+E9</f>
        <v>48087.100000000006</v>
      </c>
      <c r="F7" s="34">
        <f t="shared" si="0"/>
        <v>4471.5000000000073</v>
      </c>
      <c r="G7" s="34">
        <f t="shared" si="1"/>
        <v>110.25206577463112</v>
      </c>
      <c r="H7" s="30"/>
    </row>
    <row r="8" spans="1:10" ht="15" x14ac:dyDescent="0.25">
      <c r="A8" s="26"/>
      <c r="B8" s="40">
        <v>11010000</v>
      </c>
      <c r="C8" s="82" t="s">
        <v>98</v>
      </c>
      <c r="D8" s="37">
        <v>43180.5</v>
      </c>
      <c r="E8" s="37">
        <v>47899.8</v>
      </c>
      <c r="F8" s="38">
        <f t="shared" si="0"/>
        <v>4719.3000000000029</v>
      </c>
      <c r="G8" s="38">
        <f t="shared" si="1"/>
        <v>110.92923889255569</v>
      </c>
    </row>
    <row r="9" spans="1:10" s="39" customFormat="1" ht="15" x14ac:dyDescent="0.25">
      <c r="A9" s="26"/>
      <c r="B9" s="40">
        <v>11020000</v>
      </c>
      <c r="C9" s="82" t="s">
        <v>155</v>
      </c>
      <c r="D9" s="37">
        <v>435.1</v>
      </c>
      <c r="E9" s="37">
        <v>187.3</v>
      </c>
      <c r="F9" s="38">
        <f t="shared" si="0"/>
        <v>-247.8</v>
      </c>
      <c r="G9" s="38">
        <f t="shared" si="1"/>
        <v>43.04757527005286</v>
      </c>
    </row>
    <row r="10" spans="1:10" s="39" customFormat="1" ht="34.5" customHeight="1" x14ac:dyDescent="0.25">
      <c r="A10" s="26"/>
      <c r="B10" s="27">
        <v>13000000</v>
      </c>
      <c r="C10" s="81" t="s">
        <v>105</v>
      </c>
      <c r="D10" s="33">
        <v>8.6999999999999993</v>
      </c>
      <c r="E10" s="33">
        <v>1.4</v>
      </c>
      <c r="F10" s="34">
        <f t="shared" si="0"/>
        <v>-7.2999999999999989</v>
      </c>
      <c r="G10" s="34">
        <f t="shared" si="1"/>
        <v>16.091954022988507</v>
      </c>
    </row>
    <row r="11" spans="1:10" s="39" customFormat="1" ht="28.5" x14ac:dyDescent="0.25">
      <c r="A11" s="26"/>
      <c r="B11" s="27">
        <v>14000000</v>
      </c>
      <c r="C11" s="81" t="s">
        <v>156</v>
      </c>
      <c r="D11" s="33">
        <v>15446.3</v>
      </c>
      <c r="E11" s="33">
        <v>23673</v>
      </c>
      <c r="F11" s="34">
        <f t="shared" si="0"/>
        <v>8226.7000000000007</v>
      </c>
      <c r="G11" s="34">
        <f t="shared" si="1"/>
        <v>153.26000401390624</v>
      </c>
    </row>
    <row r="12" spans="1:10" ht="45.75" customHeight="1" x14ac:dyDescent="0.25">
      <c r="A12" s="26"/>
      <c r="B12" s="77">
        <v>18000000</v>
      </c>
      <c r="C12" s="83" t="s">
        <v>113</v>
      </c>
      <c r="D12" s="33">
        <f t="shared" ref="D12" si="2">D13+D14</f>
        <v>39520.300000000003</v>
      </c>
      <c r="E12" s="33">
        <f t="shared" ref="E12:F12" si="3">E13+E14</f>
        <v>47579.899999999994</v>
      </c>
      <c r="F12" s="33">
        <f t="shared" si="3"/>
        <v>8059.5999999999985</v>
      </c>
      <c r="G12" s="33">
        <f t="shared" si="1"/>
        <v>120.39356988686825</v>
      </c>
    </row>
    <row r="13" spans="1:10" ht="18" customHeight="1" x14ac:dyDescent="0.25">
      <c r="A13" s="26"/>
      <c r="B13" s="40">
        <v>18010000</v>
      </c>
      <c r="C13" s="82" t="s">
        <v>114</v>
      </c>
      <c r="D13" s="37">
        <v>11648.3</v>
      </c>
      <c r="E13" s="37">
        <v>17002.3</v>
      </c>
      <c r="F13" s="38">
        <f>E13-D13</f>
        <v>5354</v>
      </c>
      <c r="G13" s="38">
        <f t="shared" si="1"/>
        <v>145.96378870736501</v>
      </c>
    </row>
    <row r="14" spans="1:10" ht="15" x14ac:dyDescent="0.25">
      <c r="A14" s="26"/>
      <c r="B14" s="40">
        <v>18050000</v>
      </c>
      <c r="C14" s="82" t="s">
        <v>157</v>
      </c>
      <c r="D14" s="37">
        <v>27872</v>
      </c>
      <c r="E14" s="37">
        <v>30577.599999999999</v>
      </c>
      <c r="F14" s="38">
        <f>E14-D14</f>
        <v>2705.5999999999985</v>
      </c>
      <c r="G14" s="38">
        <f t="shared" si="1"/>
        <v>109.70723306544201</v>
      </c>
    </row>
    <row r="15" spans="1:10" ht="13.5" customHeight="1" x14ac:dyDescent="0.25">
      <c r="A15" s="26"/>
      <c r="B15" s="76">
        <v>20000000</v>
      </c>
      <c r="C15" s="80" t="s">
        <v>158</v>
      </c>
      <c r="D15" s="29">
        <f>SUM(D16:D21)</f>
        <v>12482.300000000001</v>
      </c>
      <c r="E15" s="29">
        <f>SUM(E16:E21)</f>
        <v>4885.6000000000004</v>
      </c>
      <c r="F15" s="29">
        <f t="shared" ref="F15" si="4">F21+F16+F17+F18+F19</f>
        <v>-7602.5000000000009</v>
      </c>
      <c r="G15" s="29">
        <f t="shared" si="1"/>
        <v>39.140222555138074</v>
      </c>
      <c r="H15" s="30"/>
    </row>
    <row r="16" spans="1:10" ht="87.75" customHeight="1" x14ac:dyDescent="0.25">
      <c r="A16" s="26"/>
      <c r="B16" s="40">
        <v>21010000</v>
      </c>
      <c r="C16" s="82" t="s">
        <v>159</v>
      </c>
      <c r="D16" s="37">
        <v>2.5</v>
      </c>
      <c r="E16" s="37">
        <v>6.1</v>
      </c>
      <c r="F16" s="38">
        <f t="shared" si="0"/>
        <v>3.5999999999999996</v>
      </c>
      <c r="G16" s="38">
        <f t="shared" si="1"/>
        <v>244</v>
      </c>
    </row>
    <row r="17" spans="1:7" ht="17.25" customHeight="1" x14ac:dyDescent="0.25">
      <c r="A17" s="26"/>
      <c r="B17" s="40">
        <v>21080000</v>
      </c>
      <c r="C17" s="82" t="s">
        <v>160</v>
      </c>
      <c r="D17" s="37">
        <v>385.1</v>
      </c>
      <c r="E17" s="37">
        <v>377.5</v>
      </c>
      <c r="F17" s="38">
        <f t="shared" si="0"/>
        <v>-7.6000000000000227</v>
      </c>
      <c r="G17" s="38">
        <f t="shared" si="1"/>
        <v>98.026486626850158</v>
      </c>
    </row>
    <row r="18" spans="1:7" ht="21.75" customHeight="1" x14ac:dyDescent="0.25">
      <c r="A18" s="26"/>
      <c r="B18" s="40">
        <v>22010000</v>
      </c>
      <c r="C18" s="82" t="s">
        <v>134</v>
      </c>
      <c r="D18" s="37">
        <v>1727.4</v>
      </c>
      <c r="E18" s="37">
        <v>1485.4</v>
      </c>
      <c r="F18" s="38">
        <f t="shared" si="0"/>
        <v>-242</v>
      </c>
      <c r="G18" s="38">
        <f t="shared" si="1"/>
        <v>85.99050596271853</v>
      </c>
    </row>
    <row r="19" spans="1:7" ht="16.5" customHeight="1" x14ac:dyDescent="0.25">
      <c r="A19" s="26"/>
      <c r="B19" s="40">
        <v>22090000</v>
      </c>
      <c r="C19" s="82" t="s">
        <v>161</v>
      </c>
      <c r="D19" s="37">
        <v>44</v>
      </c>
      <c r="E19" s="37">
        <v>43</v>
      </c>
      <c r="F19" s="38">
        <f t="shared" si="0"/>
        <v>-1</v>
      </c>
      <c r="G19" s="38">
        <f t="shared" si="1"/>
        <v>97.727272727272734</v>
      </c>
    </row>
    <row r="20" spans="1:7" ht="82.5" customHeight="1" x14ac:dyDescent="0.25">
      <c r="A20" s="26"/>
      <c r="B20" s="78">
        <v>22130000</v>
      </c>
      <c r="C20" s="84" t="s">
        <v>140</v>
      </c>
      <c r="D20" s="37">
        <v>3.1</v>
      </c>
      <c r="E20" s="37">
        <v>8.9</v>
      </c>
      <c r="F20" s="38">
        <f t="shared" si="0"/>
        <v>5.8000000000000007</v>
      </c>
      <c r="G20" s="38">
        <f t="shared" si="1"/>
        <v>287.09677419354841</v>
      </c>
    </row>
    <row r="21" spans="1:7" ht="19.5" customHeight="1" x14ac:dyDescent="0.25">
      <c r="A21" s="26"/>
      <c r="B21" s="40">
        <v>24060000</v>
      </c>
      <c r="C21" s="82" t="s">
        <v>160</v>
      </c>
      <c r="D21" s="37">
        <v>10320.200000000001</v>
      </c>
      <c r="E21" s="37">
        <v>2964.7</v>
      </c>
      <c r="F21" s="38">
        <f t="shared" si="0"/>
        <v>-7355.5000000000009</v>
      </c>
      <c r="G21" s="38">
        <f t="shared" si="1"/>
        <v>28.727156450456381</v>
      </c>
    </row>
    <row r="22" spans="1:7" ht="15" hidden="1" customHeight="1" x14ac:dyDescent="0.25">
      <c r="A22" s="26"/>
      <c r="B22" s="27">
        <v>30000000</v>
      </c>
      <c r="C22" s="81" t="s">
        <v>14</v>
      </c>
      <c r="D22" s="33">
        <v>0</v>
      </c>
      <c r="E22" s="33">
        <v>0</v>
      </c>
      <c r="F22" s="34">
        <f t="shared" si="0"/>
        <v>0</v>
      </c>
      <c r="G22" s="34">
        <f t="shared" si="1"/>
        <v>0</v>
      </c>
    </row>
    <row r="23" spans="1:7" ht="15" x14ac:dyDescent="0.25">
      <c r="A23" s="26"/>
      <c r="B23" s="76">
        <v>40000000</v>
      </c>
      <c r="C23" s="80" t="s">
        <v>162</v>
      </c>
      <c r="D23" s="29">
        <f>SUM(D24:D38)</f>
        <v>138569.60000000001</v>
      </c>
      <c r="E23" s="29">
        <f>SUM(E24:E38)</f>
        <v>82492.5</v>
      </c>
      <c r="F23" s="29">
        <f t="shared" si="0"/>
        <v>-56077.100000000006</v>
      </c>
      <c r="G23" s="29">
        <f t="shared" si="1"/>
        <v>59.531455672817124</v>
      </c>
    </row>
    <row r="24" spans="1:7" ht="21" customHeight="1" x14ac:dyDescent="0.25">
      <c r="A24" s="26"/>
      <c r="B24" s="40">
        <v>41020100</v>
      </c>
      <c r="C24" s="82" t="s">
        <v>142</v>
      </c>
      <c r="D24" s="37">
        <v>5490.9</v>
      </c>
      <c r="E24" s="37">
        <v>13225.5</v>
      </c>
      <c r="F24" s="38">
        <f t="shared" si="0"/>
        <v>7734.6</v>
      </c>
      <c r="G24" s="38">
        <f t="shared" si="1"/>
        <v>240.86215374528766</v>
      </c>
    </row>
    <row r="25" spans="1:7" ht="82.5" customHeight="1" x14ac:dyDescent="0.25">
      <c r="A25" s="26"/>
      <c r="B25" s="40">
        <v>41021400</v>
      </c>
      <c r="C25" s="82" t="s">
        <v>163</v>
      </c>
      <c r="D25" s="37">
        <v>12022.5</v>
      </c>
      <c r="E25" s="37">
        <v>14376</v>
      </c>
      <c r="F25" s="38">
        <f t="shared" si="0"/>
        <v>2353.5</v>
      </c>
      <c r="G25" s="38">
        <f t="shared" si="1"/>
        <v>119.57579538365563</v>
      </c>
    </row>
    <row r="26" spans="1:7" ht="45" x14ac:dyDescent="0.25">
      <c r="A26" s="26"/>
      <c r="B26" s="40">
        <v>41032800</v>
      </c>
      <c r="C26" s="84" t="s">
        <v>145</v>
      </c>
      <c r="D26" s="37">
        <v>65286.3</v>
      </c>
      <c r="E26" s="37">
        <v>15032.1</v>
      </c>
      <c r="F26" s="38">
        <f t="shared" ref="F26" si="5">E26-D26</f>
        <v>-50254.200000000004</v>
      </c>
      <c r="G26" s="38">
        <f t="shared" ref="G26" si="6">IF(D26=0,0,E26/D26*100)</f>
        <v>23.024891899219284</v>
      </c>
    </row>
    <row r="27" spans="1:7" ht="60" x14ac:dyDescent="0.25">
      <c r="A27" s="26"/>
      <c r="B27" s="78">
        <v>41033500</v>
      </c>
      <c r="C27" s="84" t="s">
        <v>146</v>
      </c>
      <c r="D27" s="37">
        <v>14443.9</v>
      </c>
      <c r="E27" s="37">
        <v>0</v>
      </c>
      <c r="F27" s="38">
        <f t="shared" ref="F27" si="7">E27-D27</f>
        <v>-14443.9</v>
      </c>
      <c r="G27" s="38">
        <f t="shared" ref="G27" si="8">IF(D27=0,0,E27/D27*100)</f>
        <v>0</v>
      </c>
    </row>
    <row r="28" spans="1:7" ht="31.5" customHeight="1" x14ac:dyDescent="0.25">
      <c r="A28" s="26"/>
      <c r="B28" s="40">
        <v>41033900</v>
      </c>
      <c r="C28" s="82" t="s">
        <v>147</v>
      </c>
      <c r="D28" s="37">
        <v>33014.300000000003</v>
      </c>
      <c r="E28" s="37">
        <v>35597.1</v>
      </c>
      <c r="F28" s="38">
        <f t="shared" si="0"/>
        <v>2582.7999999999956</v>
      </c>
      <c r="G28" s="38">
        <f t="shared" si="1"/>
        <v>107.82327658014859</v>
      </c>
    </row>
    <row r="29" spans="1:7" ht="47.25" customHeight="1" x14ac:dyDescent="0.25">
      <c r="A29" s="26"/>
      <c r="B29" s="40">
        <v>41035400</v>
      </c>
      <c r="C29" s="84" t="s">
        <v>184</v>
      </c>
      <c r="D29" s="37">
        <v>0</v>
      </c>
      <c r="E29" s="37">
        <v>143.5</v>
      </c>
      <c r="F29" s="38">
        <f t="shared" si="0"/>
        <v>143.5</v>
      </c>
      <c r="G29" s="38">
        <f t="shared" si="1"/>
        <v>0</v>
      </c>
    </row>
    <row r="30" spans="1:7" ht="69.75" customHeight="1" x14ac:dyDescent="0.25">
      <c r="A30" s="26"/>
      <c r="B30" s="40">
        <v>41036000</v>
      </c>
      <c r="C30" s="84" t="s">
        <v>185</v>
      </c>
      <c r="D30" s="37">
        <v>0</v>
      </c>
      <c r="E30" s="37">
        <v>253.6</v>
      </c>
      <c r="F30" s="38">
        <f t="shared" si="0"/>
        <v>253.6</v>
      </c>
      <c r="G30" s="38">
        <f t="shared" si="1"/>
        <v>0</v>
      </c>
    </row>
    <row r="31" spans="1:7" ht="55.5" customHeight="1" x14ac:dyDescent="0.25">
      <c r="A31" s="26"/>
      <c r="B31" s="40">
        <v>41036300</v>
      </c>
      <c r="C31" s="84" t="s">
        <v>186</v>
      </c>
      <c r="D31" s="37">
        <v>0</v>
      </c>
      <c r="E31" s="37">
        <v>2617</v>
      </c>
      <c r="F31" s="38">
        <f t="shared" si="0"/>
        <v>2617</v>
      </c>
      <c r="G31" s="38">
        <f t="shared" si="1"/>
        <v>0</v>
      </c>
    </row>
    <row r="32" spans="1:7" ht="3" hidden="1" customHeight="1" x14ac:dyDescent="0.25">
      <c r="A32" s="26"/>
      <c r="B32" s="40">
        <v>41040400</v>
      </c>
      <c r="C32" s="82" t="s">
        <v>82</v>
      </c>
      <c r="D32" s="37">
        <v>0</v>
      </c>
      <c r="E32" s="37">
        <v>0</v>
      </c>
      <c r="F32" s="38">
        <f t="shared" si="0"/>
        <v>0</v>
      </c>
      <c r="G32" s="38">
        <f t="shared" si="1"/>
        <v>0</v>
      </c>
    </row>
    <row r="33" spans="1:7" ht="53.25" customHeight="1" x14ac:dyDescent="0.25">
      <c r="A33" s="26"/>
      <c r="B33" s="78">
        <v>41051100</v>
      </c>
      <c r="C33" s="84" t="s">
        <v>19</v>
      </c>
      <c r="D33" s="37">
        <v>3393.6</v>
      </c>
      <c r="E33" s="37">
        <v>0</v>
      </c>
      <c r="F33" s="38">
        <f t="shared" si="0"/>
        <v>-3393.6</v>
      </c>
      <c r="G33" s="38">
        <f t="shared" si="1"/>
        <v>0</v>
      </c>
    </row>
    <row r="34" spans="1:7" ht="0.75" customHeight="1" x14ac:dyDescent="0.25">
      <c r="A34" s="26"/>
      <c r="B34" s="40">
        <v>41051200</v>
      </c>
      <c r="C34" s="82" t="s">
        <v>164</v>
      </c>
      <c r="D34" s="37">
        <v>0</v>
      </c>
      <c r="E34" s="37"/>
      <c r="F34" s="38">
        <f t="shared" si="0"/>
        <v>0</v>
      </c>
      <c r="G34" s="38">
        <f t="shared" si="1"/>
        <v>0</v>
      </c>
    </row>
    <row r="35" spans="1:7" ht="63.75" customHeight="1" x14ac:dyDescent="0.25">
      <c r="A35" s="26"/>
      <c r="B35" s="78">
        <v>41051700</v>
      </c>
      <c r="C35" s="84" t="s">
        <v>148</v>
      </c>
      <c r="D35" s="37">
        <v>926.7</v>
      </c>
      <c r="E35" s="37">
        <v>0</v>
      </c>
      <c r="F35" s="38">
        <f t="shared" si="0"/>
        <v>-926.7</v>
      </c>
      <c r="G35" s="38">
        <f t="shared" si="1"/>
        <v>0</v>
      </c>
    </row>
    <row r="36" spans="1:7" ht="25.5" customHeight="1" x14ac:dyDescent="0.25">
      <c r="A36" s="26"/>
      <c r="B36" s="40">
        <v>41053900</v>
      </c>
      <c r="C36" s="82" t="s">
        <v>20</v>
      </c>
      <c r="D36" s="38">
        <v>3991.4</v>
      </c>
      <c r="E36" s="38">
        <v>0</v>
      </c>
      <c r="F36" s="38">
        <f t="shared" si="0"/>
        <v>-3991.4</v>
      </c>
      <c r="G36" s="38">
        <f t="shared" si="1"/>
        <v>0</v>
      </c>
    </row>
    <row r="37" spans="1:7" ht="81.75" customHeight="1" x14ac:dyDescent="0.25">
      <c r="A37" s="26"/>
      <c r="B37" s="40">
        <v>41057900</v>
      </c>
      <c r="C37" s="84" t="s">
        <v>187</v>
      </c>
      <c r="D37" s="38">
        <v>0</v>
      </c>
      <c r="E37" s="38">
        <v>883.3</v>
      </c>
      <c r="F37" s="38">
        <f t="shared" si="0"/>
        <v>883.3</v>
      </c>
      <c r="G37" s="38">
        <f t="shared" si="1"/>
        <v>0</v>
      </c>
    </row>
    <row r="38" spans="1:7" ht="95.25" customHeight="1" x14ac:dyDescent="0.25">
      <c r="A38" s="26"/>
      <c r="B38" s="40">
        <v>41059300</v>
      </c>
      <c r="C38" s="84" t="s">
        <v>189</v>
      </c>
      <c r="D38" s="38">
        <v>0</v>
      </c>
      <c r="E38" s="38">
        <v>364.4</v>
      </c>
      <c r="F38" s="38">
        <f t="shared" si="0"/>
        <v>364.4</v>
      </c>
      <c r="G38" s="38">
        <f t="shared" si="1"/>
        <v>0</v>
      </c>
    </row>
    <row r="39" spans="1:7" ht="15" x14ac:dyDescent="0.25">
      <c r="A39" s="116" t="s">
        <v>94</v>
      </c>
      <c r="B39" s="117"/>
      <c r="C39" s="117"/>
      <c r="D39" s="41">
        <f>D6+D15</f>
        <v>111073.2</v>
      </c>
      <c r="E39" s="41">
        <f>E6+E15</f>
        <v>124227</v>
      </c>
      <c r="F39" s="41">
        <f t="shared" si="0"/>
        <v>13153.800000000003</v>
      </c>
      <c r="G39" s="41">
        <f t="shared" si="1"/>
        <v>111.84246064757295</v>
      </c>
    </row>
    <row r="40" spans="1:7" ht="15" x14ac:dyDescent="0.25">
      <c r="A40" s="116" t="s">
        <v>165</v>
      </c>
      <c r="B40" s="117"/>
      <c r="C40" s="117"/>
      <c r="D40" s="41">
        <f>D39+D23</f>
        <v>249642.8</v>
      </c>
      <c r="E40" s="41">
        <f>E39+E23</f>
        <v>206719.5</v>
      </c>
      <c r="F40" s="41">
        <f t="shared" si="0"/>
        <v>-42923.299999999988</v>
      </c>
      <c r="G40" s="41">
        <f t="shared" si="1"/>
        <v>82.806113374789902</v>
      </c>
    </row>
    <row r="42" spans="1:7" x14ac:dyDescent="0.2">
      <c r="D42" s="42"/>
    </row>
  </sheetData>
  <mergeCells count="4">
    <mergeCell ref="B2:G2"/>
    <mergeCell ref="B3:G3"/>
    <mergeCell ref="A39:C39"/>
    <mergeCell ref="A40:C40"/>
  </mergeCells>
  <pageMargins left="0.78740157480314965" right="0.19685039370078741" top="0.19685039370078741" bottom="0.19685039370078741" header="0" footer="0"/>
  <pageSetup paperSize="9" scale="60" fitToHeight="500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29A73-9662-4271-829D-D52821044311}">
  <dimension ref="A2:J30"/>
  <sheetViews>
    <sheetView workbookViewId="0">
      <selection activeCell="L21" sqref="L21"/>
    </sheetView>
  </sheetViews>
  <sheetFormatPr defaultRowHeight="12.75" x14ac:dyDescent="0.2"/>
  <cols>
    <col min="1" max="1" width="0.140625" style="22" customWidth="1"/>
    <col min="2" max="2" width="10.42578125" style="43" customWidth="1"/>
    <col min="3" max="3" width="49.140625" style="22" customWidth="1"/>
    <col min="4" max="4" width="17.5703125" style="43" customWidth="1"/>
    <col min="5" max="5" width="16.5703125" style="43" customWidth="1"/>
    <col min="6" max="6" width="13.7109375" style="43" customWidth="1"/>
    <col min="7" max="7" width="13.85546875" style="43" customWidth="1"/>
    <col min="8" max="16384" width="9.140625" style="22"/>
  </cols>
  <sheetData>
    <row r="2" spans="1:10" ht="15.75" x14ac:dyDescent="0.25">
      <c r="A2" s="23" t="s">
        <v>166</v>
      </c>
      <c r="B2" s="115" t="s">
        <v>149</v>
      </c>
      <c r="C2" s="115"/>
      <c r="D2" s="115"/>
      <c r="E2" s="115"/>
      <c r="F2" s="115"/>
      <c r="G2" s="115"/>
    </row>
    <row r="3" spans="1:10" ht="15.75" x14ac:dyDescent="0.25">
      <c r="A3" s="20" t="s">
        <v>167</v>
      </c>
      <c r="B3" s="115" t="s">
        <v>168</v>
      </c>
      <c r="C3" s="115"/>
      <c r="D3" s="115"/>
      <c r="E3" s="115"/>
      <c r="F3" s="115"/>
      <c r="G3" s="115"/>
      <c r="H3" s="21"/>
      <c r="I3" s="21"/>
      <c r="J3" s="21"/>
    </row>
    <row r="4" spans="1:10" x14ac:dyDescent="0.2">
      <c r="A4" s="23"/>
      <c r="B4" s="24"/>
      <c r="C4" s="23"/>
      <c r="D4" s="24"/>
      <c r="E4" s="24"/>
      <c r="F4" s="24"/>
      <c r="G4" s="24" t="s">
        <v>0</v>
      </c>
    </row>
    <row r="5" spans="1:10" ht="49.5" customHeight="1" x14ac:dyDescent="0.2">
      <c r="A5" s="44"/>
      <c r="B5" s="27" t="s">
        <v>1</v>
      </c>
      <c r="C5" s="27" t="s">
        <v>2</v>
      </c>
      <c r="D5" s="28" t="s">
        <v>151</v>
      </c>
      <c r="E5" s="28" t="s">
        <v>179</v>
      </c>
      <c r="F5" s="28" t="s">
        <v>152</v>
      </c>
      <c r="G5" s="28" t="s">
        <v>22</v>
      </c>
    </row>
    <row r="6" spans="1:10" ht="19.5" customHeight="1" x14ac:dyDescent="0.25">
      <c r="A6" s="26"/>
      <c r="B6" s="45">
        <v>10000000</v>
      </c>
      <c r="C6" s="46" t="s">
        <v>153</v>
      </c>
      <c r="D6" s="47">
        <f>D7</f>
        <v>30.4</v>
      </c>
      <c r="E6" s="47">
        <f>E7</f>
        <v>26</v>
      </c>
      <c r="F6" s="47">
        <f t="shared" ref="F6:F30" si="0">E6-D6</f>
        <v>-4.3999999999999986</v>
      </c>
      <c r="G6" s="47">
        <f t="shared" ref="G6:G30" si="1">IF(D6=0,0,E6/D6*100)</f>
        <v>85.526315789473685</v>
      </c>
    </row>
    <row r="7" spans="1:10" ht="18.75" customHeight="1" x14ac:dyDescent="0.25">
      <c r="A7" s="26"/>
      <c r="B7" s="31">
        <v>19000000</v>
      </c>
      <c r="C7" s="32" t="s">
        <v>169</v>
      </c>
      <c r="D7" s="34">
        <f>D8</f>
        <v>30.4</v>
      </c>
      <c r="E7" s="34">
        <f>E8</f>
        <v>26</v>
      </c>
      <c r="F7" s="34">
        <f t="shared" si="0"/>
        <v>-4.3999999999999986</v>
      </c>
      <c r="G7" s="34">
        <f t="shared" si="1"/>
        <v>85.526315789473685</v>
      </c>
    </row>
    <row r="8" spans="1:10" s="49" customFormat="1" ht="18.75" customHeight="1" x14ac:dyDescent="0.25">
      <c r="A8" s="48"/>
      <c r="B8" s="35">
        <v>19010000</v>
      </c>
      <c r="C8" s="36" t="s">
        <v>170</v>
      </c>
      <c r="D8" s="38">
        <v>30.4</v>
      </c>
      <c r="E8" s="38">
        <v>26</v>
      </c>
      <c r="F8" s="38">
        <f t="shared" si="0"/>
        <v>-4.3999999999999986</v>
      </c>
      <c r="G8" s="38">
        <f t="shared" si="1"/>
        <v>85.526315789473685</v>
      </c>
    </row>
    <row r="9" spans="1:10" ht="24" customHeight="1" x14ac:dyDescent="0.25">
      <c r="A9" s="26"/>
      <c r="B9" s="45">
        <v>20000000</v>
      </c>
      <c r="C9" s="46" t="s">
        <v>158</v>
      </c>
      <c r="D9" s="47">
        <f>D12+D10+D11</f>
        <v>34264</v>
      </c>
      <c r="E9" s="47">
        <f>E12+E10+E11</f>
        <v>12404.699999999999</v>
      </c>
      <c r="F9" s="47">
        <f t="shared" si="0"/>
        <v>-21859.300000000003</v>
      </c>
      <c r="G9" s="50">
        <f t="shared" si="1"/>
        <v>36.203303759047394</v>
      </c>
    </row>
    <row r="10" spans="1:10" ht="51" customHeight="1" x14ac:dyDescent="0.25">
      <c r="A10" s="26"/>
      <c r="B10" s="18">
        <v>21110000</v>
      </c>
      <c r="C10" s="19" t="s">
        <v>11</v>
      </c>
      <c r="D10" s="37">
        <v>78</v>
      </c>
      <c r="E10" s="37">
        <v>0</v>
      </c>
      <c r="F10" s="38">
        <f t="shared" si="0"/>
        <v>-78</v>
      </c>
      <c r="G10" s="38">
        <f t="shared" si="1"/>
        <v>0</v>
      </c>
    </row>
    <row r="11" spans="1:10" ht="18" customHeight="1" x14ac:dyDescent="0.25">
      <c r="A11" s="26"/>
      <c r="B11" s="18">
        <v>24060000</v>
      </c>
      <c r="C11" s="19" t="s">
        <v>13</v>
      </c>
      <c r="D11" s="37">
        <v>16.3</v>
      </c>
      <c r="E11" s="37">
        <v>34.299999999999997</v>
      </c>
      <c r="F11" s="38">
        <f t="shared" si="0"/>
        <v>17.999999999999996</v>
      </c>
      <c r="G11" s="38">
        <f t="shared" si="1"/>
        <v>210.42944785276072</v>
      </c>
    </row>
    <row r="12" spans="1:10" ht="19.5" customHeight="1" x14ac:dyDescent="0.25">
      <c r="A12" s="26"/>
      <c r="B12" s="31">
        <v>25000000</v>
      </c>
      <c r="C12" s="32" t="s">
        <v>171</v>
      </c>
      <c r="D12" s="34">
        <f>D13+D14</f>
        <v>34169.699999999997</v>
      </c>
      <c r="E12" s="34">
        <f>E13+E14</f>
        <v>12370.4</v>
      </c>
      <c r="F12" s="34">
        <f t="shared" si="0"/>
        <v>-21799.299999999996</v>
      </c>
      <c r="G12" s="34">
        <f t="shared" si="1"/>
        <v>36.202834675165427</v>
      </c>
    </row>
    <row r="13" spans="1:10" ht="35.25" customHeight="1" x14ac:dyDescent="0.25">
      <c r="A13" s="26"/>
      <c r="B13" s="35">
        <v>25010000</v>
      </c>
      <c r="C13" s="36" t="s">
        <v>172</v>
      </c>
      <c r="D13" s="38">
        <v>168.6</v>
      </c>
      <c r="E13" s="38">
        <v>351.3</v>
      </c>
      <c r="F13" s="38">
        <f t="shared" si="0"/>
        <v>182.70000000000002</v>
      </c>
      <c r="G13" s="38">
        <f t="shared" si="1"/>
        <v>208.36298932384346</v>
      </c>
    </row>
    <row r="14" spans="1:10" ht="30" x14ac:dyDescent="0.25">
      <c r="A14" s="26"/>
      <c r="B14" s="35">
        <v>25020000</v>
      </c>
      <c r="C14" s="36" t="s">
        <v>173</v>
      </c>
      <c r="D14" s="38">
        <v>34001.1</v>
      </c>
      <c r="E14" s="38">
        <v>12019.1</v>
      </c>
      <c r="F14" s="38">
        <f t="shared" si="0"/>
        <v>-21982</v>
      </c>
      <c r="G14" s="38">
        <f t="shared" si="1"/>
        <v>35.349150468661314</v>
      </c>
    </row>
    <row r="15" spans="1:10" ht="18.75" customHeight="1" x14ac:dyDescent="0.25">
      <c r="A15" s="26"/>
      <c r="B15" s="45">
        <v>30000000</v>
      </c>
      <c r="C15" s="46" t="s">
        <v>174</v>
      </c>
      <c r="D15" s="47">
        <f>SUM(D16:D17)</f>
        <v>1101.5999999999999</v>
      </c>
      <c r="E15" s="47">
        <f>SUM(E16:E17)</f>
        <v>38.799999999999997</v>
      </c>
      <c r="F15" s="47">
        <f>E15-D15</f>
        <v>-1062.8</v>
      </c>
      <c r="G15" s="47">
        <f t="shared" si="1"/>
        <v>3.5221496005809731</v>
      </c>
    </row>
    <row r="16" spans="1:10" ht="24" customHeight="1" x14ac:dyDescent="0.25">
      <c r="A16" s="26"/>
      <c r="B16" s="35">
        <v>33010000</v>
      </c>
      <c r="C16" s="36" t="s">
        <v>175</v>
      </c>
      <c r="D16" s="38">
        <v>407.4</v>
      </c>
      <c r="E16" s="38">
        <v>0</v>
      </c>
      <c r="F16" s="38">
        <f t="shared" ref="F16" si="2">E16-D16</f>
        <v>-407.4</v>
      </c>
      <c r="G16" s="38">
        <f t="shared" si="1"/>
        <v>0</v>
      </c>
    </row>
    <row r="17" spans="1:7" ht="45" x14ac:dyDescent="0.25">
      <c r="A17" s="26"/>
      <c r="B17" s="35">
        <v>31030000</v>
      </c>
      <c r="C17" s="19" t="s">
        <v>15</v>
      </c>
      <c r="D17" s="38">
        <v>694.2</v>
      </c>
      <c r="E17" s="38">
        <v>38.799999999999997</v>
      </c>
      <c r="F17" s="38">
        <f t="shared" si="0"/>
        <v>-655.40000000000009</v>
      </c>
      <c r="G17" s="38">
        <f t="shared" si="1"/>
        <v>5.5891673869201952</v>
      </c>
    </row>
    <row r="18" spans="1:7" ht="20.25" customHeight="1" x14ac:dyDescent="0.25">
      <c r="A18" s="26"/>
      <c r="B18" s="45">
        <v>40000000</v>
      </c>
      <c r="C18" s="46" t="s">
        <v>162</v>
      </c>
      <c r="D18" s="47">
        <f>SUM(D22:D26)</f>
        <v>51251.9</v>
      </c>
      <c r="E18" s="47">
        <f>SUM(E19:E26)</f>
        <v>7731.4000000000005</v>
      </c>
      <c r="F18" s="47">
        <f t="shared" si="0"/>
        <v>-43520.5</v>
      </c>
      <c r="G18" s="47">
        <f t="shared" si="1"/>
        <v>15.085099284124102</v>
      </c>
    </row>
    <row r="19" spans="1:7" ht="35.25" customHeight="1" x14ac:dyDescent="0.25">
      <c r="A19" s="26"/>
      <c r="B19" s="78">
        <v>41033900</v>
      </c>
      <c r="C19" s="84" t="s">
        <v>147</v>
      </c>
      <c r="D19" s="37">
        <v>0</v>
      </c>
      <c r="E19" s="37">
        <v>1830.5</v>
      </c>
      <c r="F19" s="38">
        <f t="shared" ref="F19" si="3">E19-D19</f>
        <v>1830.5</v>
      </c>
      <c r="G19" s="38">
        <f t="shared" ref="G19" si="4">IF(D19=0,0,E19/D19*100)</f>
        <v>0</v>
      </c>
    </row>
    <row r="20" spans="1:7" ht="52.5" customHeight="1" x14ac:dyDescent="0.25">
      <c r="A20" s="26"/>
      <c r="B20" s="78">
        <v>41035400</v>
      </c>
      <c r="C20" s="84" t="s">
        <v>184</v>
      </c>
      <c r="D20" s="37">
        <v>0</v>
      </c>
      <c r="E20" s="37">
        <v>15.5</v>
      </c>
      <c r="F20" s="38">
        <f t="shared" ref="F20" si="5">E20-D20</f>
        <v>15.5</v>
      </c>
      <c r="G20" s="38">
        <f t="shared" ref="G20" si="6">IF(D20=0,0,E20/D20*100)</f>
        <v>0</v>
      </c>
    </row>
    <row r="21" spans="1:7" ht="66.75" customHeight="1" x14ac:dyDescent="0.25">
      <c r="A21" s="26"/>
      <c r="B21" s="78">
        <v>41037400</v>
      </c>
      <c r="C21" s="84" t="s">
        <v>205</v>
      </c>
      <c r="D21" s="37">
        <v>0</v>
      </c>
      <c r="E21" s="37">
        <v>157.30000000000001</v>
      </c>
      <c r="F21" s="38">
        <f t="shared" ref="F21" si="7">E21-D21</f>
        <v>157.30000000000001</v>
      </c>
      <c r="G21" s="38">
        <f t="shared" ref="G21" si="8">IF(D21=0,0,E21/D21*100)</f>
        <v>0</v>
      </c>
    </row>
    <row r="22" spans="1:7" ht="45" x14ac:dyDescent="0.25">
      <c r="A22" s="26"/>
      <c r="B22" s="51">
        <v>41051100</v>
      </c>
      <c r="C22" s="36" t="s">
        <v>19</v>
      </c>
      <c r="D22" s="37">
        <v>55.9</v>
      </c>
      <c r="E22" s="37">
        <v>0</v>
      </c>
      <c r="F22" s="38">
        <f t="shared" si="0"/>
        <v>-55.9</v>
      </c>
      <c r="G22" s="38">
        <f t="shared" si="1"/>
        <v>0</v>
      </c>
    </row>
    <row r="23" spans="1:7" ht="20.25" customHeight="1" x14ac:dyDescent="0.25">
      <c r="A23" s="26"/>
      <c r="B23" s="51">
        <v>41053900</v>
      </c>
      <c r="C23" s="52" t="s">
        <v>20</v>
      </c>
      <c r="D23" s="37">
        <v>18894.3</v>
      </c>
      <c r="E23" s="37">
        <v>5728.1</v>
      </c>
      <c r="F23" s="38">
        <f t="shared" si="0"/>
        <v>-13166.199999999999</v>
      </c>
      <c r="G23" s="38">
        <f t="shared" si="1"/>
        <v>30.316550494064348</v>
      </c>
    </row>
    <row r="24" spans="1:7" ht="63" hidden="1" customHeight="1" x14ac:dyDescent="0.25">
      <c r="A24" s="26"/>
      <c r="B24" s="40">
        <v>41059100</v>
      </c>
      <c r="C24" s="36" t="s">
        <v>21</v>
      </c>
      <c r="D24" s="38"/>
      <c r="E24" s="38"/>
      <c r="F24" s="38">
        <f t="shared" si="0"/>
        <v>0</v>
      </c>
      <c r="G24" s="38">
        <f t="shared" si="1"/>
        <v>0</v>
      </c>
    </row>
    <row r="25" spans="1:7" ht="105" hidden="1" x14ac:dyDescent="0.25">
      <c r="A25" s="26"/>
      <c r="B25" s="40">
        <v>41059200</v>
      </c>
      <c r="C25" s="36" t="s">
        <v>176</v>
      </c>
      <c r="D25" s="38"/>
      <c r="E25" s="38"/>
      <c r="F25" s="38">
        <f t="shared" si="0"/>
        <v>0</v>
      </c>
      <c r="G25" s="38">
        <f t="shared" si="1"/>
        <v>0</v>
      </c>
    </row>
    <row r="26" spans="1:7" ht="62.25" customHeight="1" x14ac:dyDescent="0.25">
      <c r="A26" s="26"/>
      <c r="B26" s="40">
        <v>41059100</v>
      </c>
      <c r="C26" s="19" t="s">
        <v>21</v>
      </c>
      <c r="D26" s="38">
        <v>32301.7</v>
      </c>
      <c r="E26" s="38">
        <v>0</v>
      </c>
      <c r="F26" s="38">
        <f t="shared" si="0"/>
        <v>-32301.7</v>
      </c>
      <c r="G26" s="38">
        <f t="shared" si="1"/>
        <v>0</v>
      </c>
    </row>
    <row r="27" spans="1:7" ht="17.25" customHeight="1" x14ac:dyDescent="0.25">
      <c r="A27" s="26"/>
      <c r="B27" s="31">
        <v>50000000</v>
      </c>
      <c r="C27" s="32" t="s">
        <v>177</v>
      </c>
      <c r="D27" s="34">
        <f>D28</f>
        <v>5.5</v>
      </c>
      <c r="E27" s="34">
        <f>E28</f>
        <v>0</v>
      </c>
      <c r="F27" s="34">
        <f t="shared" si="0"/>
        <v>-5.5</v>
      </c>
      <c r="G27" s="34">
        <f t="shared" si="1"/>
        <v>0</v>
      </c>
    </row>
    <row r="28" spans="1:7" ht="44.25" customHeight="1" x14ac:dyDescent="0.25">
      <c r="A28" s="26"/>
      <c r="B28" s="35">
        <v>50110000</v>
      </c>
      <c r="C28" s="36" t="s">
        <v>178</v>
      </c>
      <c r="D28" s="38">
        <v>5.5</v>
      </c>
      <c r="E28" s="38">
        <v>0</v>
      </c>
      <c r="F28" s="38">
        <f t="shared" si="0"/>
        <v>-5.5</v>
      </c>
      <c r="G28" s="38">
        <f t="shared" si="1"/>
        <v>0</v>
      </c>
    </row>
    <row r="29" spans="1:7" ht="17.25" customHeight="1" x14ac:dyDescent="0.25">
      <c r="A29" s="116" t="s">
        <v>94</v>
      </c>
      <c r="B29" s="117"/>
      <c r="C29" s="117"/>
      <c r="D29" s="41">
        <f>D6+D9+D15+D27</f>
        <v>35401.5</v>
      </c>
      <c r="E29" s="41">
        <f>E6+E9+E15+E27</f>
        <v>12469.499999999998</v>
      </c>
      <c r="F29" s="41">
        <f t="shared" si="0"/>
        <v>-22932</v>
      </c>
      <c r="G29" s="41">
        <f t="shared" si="1"/>
        <v>35.223083767636957</v>
      </c>
    </row>
    <row r="30" spans="1:7" ht="17.25" customHeight="1" x14ac:dyDescent="0.25">
      <c r="A30" s="116" t="s">
        <v>165</v>
      </c>
      <c r="B30" s="117"/>
      <c r="C30" s="117"/>
      <c r="D30" s="41">
        <f>D29+D18</f>
        <v>86653.4</v>
      </c>
      <c r="E30" s="41">
        <f>E29+E18</f>
        <v>20200.899999999998</v>
      </c>
      <c r="F30" s="41">
        <f t="shared" si="0"/>
        <v>-66452.5</v>
      </c>
      <c r="G30" s="41">
        <f t="shared" si="1"/>
        <v>23.312299344284241</v>
      </c>
    </row>
  </sheetData>
  <mergeCells count="4">
    <mergeCell ref="B2:G2"/>
    <mergeCell ref="B3:G3"/>
    <mergeCell ref="A29:C29"/>
    <mergeCell ref="A30:C30"/>
  </mergeCells>
  <pageMargins left="0.78740157480314965" right="0.19685039370078741" top="0.39370078740157483" bottom="0.39370078740157483" header="0" footer="0"/>
  <pageSetup paperSize="9" scale="75" fitToHeight="500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доходи ЗФ</vt:lpstr>
      <vt:lpstr>доходи СФ</vt:lpstr>
      <vt:lpstr>видатки ЗФ</vt:lpstr>
      <vt:lpstr>видатки СФ</vt:lpstr>
      <vt:lpstr>порівнял аналіз доходів ЗФ</vt:lpstr>
      <vt:lpstr>порівнял аналіз доходів СФ</vt:lpstr>
      <vt:lpstr>'видатки ЗФ'!Заголовки_для_печати</vt:lpstr>
      <vt:lpstr>'видатки СФ'!Заголовки_для_печати</vt:lpstr>
      <vt:lpstr>'доходи ЗФ'!Заголовки_для_печати</vt:lpstr>
      <vt:lpstr>'доходи СФ'!Заголовки_для_печати</vt:lpstr>
      <vt:lpstr>'порівнял аналіз доходів ЗФ'!Заголовки_для_печати</vt:lpstr>
      <vt:lpstr>'порівнял аналіз доходів СФ'!Заголовки_для_печати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2025-10-01T09:11:52Z</cp:lastPrinted>
  <dcterms:created xsi:type="dcterms:W3CDTF">2024-10-01T06:38:31Z</dcterms:created>
  <dcterms:modified xsi:type="dcterms:W3CDTF">2025-10-07T08:38:12Z</dcterms:modified>
</cp:coreProperties>
</file>